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13755" windowHeight="7680" activeTab="0"/>
  </bookViews>
  <sheets>
    <sheet name="List1" sheetId="1" r:id="rId1"/>
    <sheet name="List3" sheetId="2" r:id="rId2"/>
  </sheets>
  <definedNames>
    <definedName name="_xlnm.Print_Area" localSheetId="0">'List1'!$A$1:$J$2517</definedName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<sst xmlns="http://schemas.openxmlformats.org/spreadsheetml/2006/main" count="5293" uniqueCount="1656">
  <si>
    <t>PK</t>
  </si>
  <si>
    <t>PP</t>
  </si>
  <si>
    <t>Konto</t>
  </si>
  <si>
    <t>1</t>
  </si>
  <si>
    <t>2</t>
  </si>
  <si>
    <t>3</t>
  </si>
  <si>
    <t>4</t>
  </si>
  <si>
    <t>5</t>
  </si>
  <si>
    <t>10</t>
  </si>
  <si>
    <t>OBČINSKI SVET</t>
  </si>
  <si>
    <t>01</t>
  </si>
  <si>
    <t>POLITIČNI SISTEM</t>
  </si>
  <si>
    <t>1.</t>
  </si>
  <si>
    <t>40105</t>
  </si>
  <si>
    <t>Drugi operativni odhodki</t>
  </si>
  <si>
    <t>2.</t>
  </si>
  <si>
    <t>40106</t>
  </si>
  <si>
    <t>Materialni stroški sveta</t>
  </si>
  <si>
    <t>3.</t>
  </si>
  <si>
    <t>40108</t>
  </si>
  <si>
    <t>Financiranje političnih strank</t>
  </si>
  <si>
    <t>4.</t>
  </si>
  <si>
    <t>40130</t>
  </si>
  <si>
    <t>Priznanja in simboli občine Radovljica</t>
  </si>
  <si>
    <t>5.</t>
  </si>
  <si>
    <t>40138</t>
  </si>
  <si>
    <t>Sredstva za zagotavljanje pogojev za delo članov OS</t>
  </si>
  <si>
    <t>6.</t>
  </si>
  <si>
    <t>40139</t>
  </si>
  <si>
    <t>Nagrade predsednikom sveta KS</t>
  </si>
  <si>
    <t>20</t>
  </si>
  <si>
    <t>NADZORNI ODBOR</t>
  </si>
  <si>
    <t>02</t>
  </si>
  <si>
    <t>EKONOMSKA IN FISKALNA ADMINISTRACIJA</t>
  </si>
  <si>
    <t>7.</t>
  </si>
  <si>
    <t>40133</t>
  </si>
  <si>
    <t>Izplačila in stroški sej nadzornega odbora</t>
  </si>
  <si>
    <t>30</t>
  </si>
  <si>
    <t>ŽUPAN</t>
  </si>
  <si>
    <t>8.</t>
  </si>
  <si>
    <t>40100</t>
  </si>
  <si>
    <t>Plača poklicnega funkcionarja</t>
  </si>
  <si>
    <t>9.</t>
  </si>
  <si>
    <t>40101</t>
  </si>
  <si>
    <t>Prispevki delodajalcev za socialno varnost</t>
  </si>
  <si>
    <t>Prispevek za pokojninsko in invalidsko zavarovanje</t>
  </si>
  <si>
    <t>Prispevek za zaposlovanje</t>
  </si>
  <si>
    <t>10.</t>
  </si>
  <si>
    <t>40102</t>
  </si>
  <si>
    <t>11.</t>
  </si>
  <si>
    <t>40103</t>
  </si>
  <si>
    <t>12.</t>
  </si>
  <si>
    <t>40104</t>
  </si>
  <si>
    <t>Izplačila nepoklicnih funkcionarjev - podžupan</t>
  </si>
  <si>
    <t>50</t>
  </si>
  <si>
    <t>OBČINSKA UPRAVA</t>
  </si>
  <si>
    <t>5001</t>
  </si>
  <si>
    <t>OBČINSKA UPRAVA   -    ODDELEK ZA SPLOŠNE ZADEVE</t>
  </si>
  <si>
    <t>13.</t>
  </si>
  <si>
    <t>40131</t>
  </si>
  <si>
    <t>Stroški plačilnega prometa</t>
  </si>
  <si>
    <t>04</t>
  </si>
  <si>
    <t>SKUPNE ADMINISTRATIVNE SLUŽBE IN SPLOŠNE JAVNE STORITVE</t>
  </si>
  <si>
    <t>14.</t>
  </si>
  <si>
    <t>40125</t>
  </si>
  <si>
    <t>Materialni stroški - upravljanje občinskih zgradb</t>
  </si>
  <si>
    <t>15.</t>
  </si>
  <si>
    <t>40137</t>
  </si>
  <si>
    <t>Uradne objave</t>
  </si>
  <si>
    <t>06</t>
  </si>
  <si>
    <t>LOKALNA SAMOUPRAVA</t>
  </si>
  <si>
    <t>16.</t>
  </si>
  <si>
    <t>40121</t>
  </si>
  <si>
    <t>Plače delavcev, regresirana  prehrana in  prevoz</t>
  </si>
  <si>
    <t>Sredstva za nadurno delo</t>
  </si>
  <si>
    <t>17.</t>
  </si>
  <si>
    <t>40122</t>
  </si>
  <si>
    <t>Regres za letni dopust</t>
  </si>
  <si>
    <t>18.</t>
  </si>
  <si>
    <t>40123</t>
  </si>
  <si>
    <t>Prispevki delodajalca</t>
  </si>
  <si>
    <t>19.</t>
  </si>
  <si>
    <t>40124</t>
  </si>
  <si>
    <t>Materialni stroški občinske uprave</t>
  </si>
  <si>
    <t>20.</t>
  </si>
  <si>
    <t>40126</t>
  </si>
  <si>
    <t>Plan nabave opreme</t>
  </si>
  <si>
    <t>21.</t>
  </si>
  <si>
    <t>40132</t>
  </si>
  <si>
    <t>Stroški notranje revizije in kontrole</t>
  </si>
  <si>
    <t>22.</t>
  </si>
  <si>
    <t>40134</t>
  </si>
  <si>
    <t>Stroški varstva pri delu</t>
  </si>
  <si>
    <t>23.</t>
  </si>
  <si>
    <t>40135</t>
  </si>
  <si>
    <t>24.</t>
  </si>
  <si>
    <t>07</t>
  </si>
  <si>
    <t>OBRAMBA IN UKREPI OB IZREDNIH DOGODKIH</t>
  </si>
  <si>
    <t>25.</t>
  </si>
  <si>
    <t>40201</t>
  </si>
  <si>
    <t>26.</t>
  </si>
  <si>
    <t>40202</t>
  </si>
  <si>
    <t>Nakup opreme za enote zaščite in reševanja</t>
  </si>
  <si>
    <t>27.</t>
  </si>
  <si>
    <t>28.</t>
  </si>
  <si>
    <t>29.</t>
  </si>
  <si>
    <t>40301</t>
  </si>
  <si>
    <t>30.</t>
  </si>
  <si>
    <t>40302</t>
  </si>
  <si>
    <t>Sredstva za požarno  varnost - redna dejavnost GD</t>
  </si>
  <si>
    <t>31.</t>
  </si>
  <si>
    <t>40303</t>
  </si>
  <si>
    <t>Investicijsko vzdrževanje gasilskih domov</t>
  </si>
  <si>
    <t>32.</t>
  </si>
  <si>
    <t>40304</t>
  </si>
  <si>
    <t>33.</t>
  </si>
  <si>
    <t>40305</t>
  </si>
  <si>
    <t>Nakup gasilske opreme</t>
  </si>
  <si>
    <t>34.</t>
  </si>
  <si>
    <t>40306</t>
  </si>
  <si>
    <t>35.</t>
  </si>
  <si>
    <t>5002</t>
  </si>
  <si>
    <t>OBČINSKA UPRAVA  -  ODDELEK ZA DRUŽBENE DEJAVNOSTI</t>
  </si>
  <si>
    <t>TRG DELA IN DELOVNI POGOJI</t>
  </si>
  <si>
    <t>36.</t>
  </si>
  <si>
    <t>41003</t>
  </si>
  <si>
    <t>14</t>
  </si>
  <si>
    <t>GOSPODARSTVO</t>
  </si>
  <si>
    <t>37.</t>
  </si>
  <si>
    <t>44707</t>
  </si>
  <si>
    <t>Promocijske naloge</t>
  </si>
  <si>
    <t>38.</t>
  </si>
  <si>
    <t>44708</t>
  </si>
  <si>
    <t>39.</t>
  </si>
  <si>
    <t>40.</t>
  </si>
  <si>
    <t>41.</t>
  </si>
  <si>
    <t>42.</t>
  </si>
  <si>
    <t>43.</t>
  </si>
  <si>
    <t>44.</t>
  </si>
  <si>
    <t>44717</t>
  </si>
  <si>
    <t>Sredstva za delovanje turističnih društev</t>
  </si>
  <si>
    <t>17</t>
  </si>
  <si>
    <t>ZDRAVSTVENO VARSTVO</t>
  </si>
  <si>
    <t>45.</t>
  </si>
  <si>
    <t>40701</t>
  </si>
  <si>
    <t>Zdravstveno zavarovanje oseb brez druge podlage</t>
  </si>
  <si>
    <t>46.</t>
  </si>
  <si>
    <t>47.</t>
  </si>
  <si>
    <t>48.</t>
  </si>
  <si>
    <t>40704</t>
  </si>
  <si>
    <t>Mrliško ogledna služba</t>
  </si>
  <si>
    <t>49.</t>
  </si>
  <si>
    <t>40705</t>
  </si>
  <si>
    <t>Služba izvajanja zdrav. zavarovanja</t>
  </si>
  <si>
    <t>50.</t>
  </si>
  <si>
    <t>51.</t>
  </si>
  <si>
    <t>52.</t>
  </si>
  <si>
    <t>53.</t>
  </si>
  <si>
    <t>18</t>
  </si>
  <si>
    <t>KULTURA, ŠPORT IN NEVLADNE ORGANIZACIJE</t>
  </si>
  <si>
    <t>54.</t>
  </si>
  <si>
    <t>40107</t>
  </si>
  <si>
    <t>55.</t>
  </si>
  <si>
    <t>56.</t>
  </si>
  <si>
    <t>57.</t>
  </si>
  <si>
    <t>46203</t>
  </si>
  <si>
    <t>Rekreacijski park v Radovljici</t>
  </si>
  <si>
    <t>58.</t>
  </si>
  <si>
    <t>46207</t>
  </si>
  <si>
    <t>Šolsko otroško igrišče v  Lescah</t>
  </si>
  <si>
    <t>59.</t>
  </si>
  <si>
    <t>60.</t>
  </si>
  <si>
    <t>61.</t>
  </si>
  <si>
    <t>62.</t>
  </si>
  <si>
    <t>63.</t>
  </si>
  <si>
    <t>46221</t>
  </si>
  <si>
    <t>Atletski park Radovljica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</si>
  <si>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</si>
  <si>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</si>
  <si>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</si>
  <si>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</si>
  <si>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</si>
  <si>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</si>
  <si>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</si>
  <si>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</si>
  <si>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</si>
  <si>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</si>
  <si>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48118</t>
  </si>
  <si>
    <t>Spodbude in nagrade</t>
  </si>
  <si>
    <t>74.</t>
  </si>
  <si>
    <t>75.</t>
  </si>
  <si>
    <t>76.</t>
  </si>
  <si>
    <t>77.</t>
  </si>
  <si>
    <t>78.</t>
  </si>
  <si>
    <t>Investicijski transferi javnim zavodom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</si>
  <si>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</si>
  <si>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</si>
  <si>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</si>
  <si>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</si>
  <si>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</si>
  <si>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</si>
  <si>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</si>
  <si>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</si>
  <si>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</si>
  <si>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</si>
  <si>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</si>
  <si>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</si>
  <si>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</si>
  <si>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</si>
  <si>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</si>
  <si>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</si>
  <si>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</si>
  <si>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</si>
  <si>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</si>
  <si>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</si>
  <si>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</si>
  <si>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48226</t>
  </si>
  <si>
    <t>100.</t>
  </si>
  <si>
    <t>101.</t>
  </si>
  <si>
    <t>48228</t>
  </si>
  <si>
    <t>Dotacija za delovanje občinske godbe na pihala</t>
  </si>
  <si>
    <t>102.</t>
  </si>
  <si>
    <t>103.</t>
  </si>
  <si>
    <t>48230</t>
  </si>
  <si>
    <t>Zborniki in jubilejne edicije</t>
  </si>
  <si>
    <t>104.</t>
  </si>
  <si>
    <t>105.</t>
  </si>
  <si>
    <t>106.</t>
  </si>
  <si>
    <t>48233</t>
  </si>
  <si>
    <t>107.</t>
  </si>
  <si>
    <t>108.</t>
  </si>
  <si>
    <t>109.</t>
  </si>
  <si>
    <t>110.</t>
  </si>
  <si>
    <t>48237</t>
  </si>
  <si>
    <t>111.</t>
  </si>
  <si>
    <t>48239</t>
  </si>
  <si>
    <t>Glasbena tekmovanja</t>
  </si>
  <si>
    <t>112.</t>
  </si>
  <si>
    <t>113.</t>
  </si>
  <si>
    <t>114.</t>
  </si>
  <si>
    <t>115.</t>
  </si>
  <si>
    <t>48249</t>
  </si>
  <si>
    <t>Akademija Avsenik</t>
  </si>
  <si>
    <t>116.</t>
  </si>
  <si>
    <t>117.</t>
  </si>
  <si>
    <t>48252</t>
  </si>
  <si>
    <t>Kropa - Kovaški muzej</t>
  </si>
  <si>
    <t>118.</t>
  </si>
  <si>
    <t>119.</t>
  </si>
  <si>
    <t>48255</t>
  </si>
  <si>
    <t>120.</t>
  </si>
  <si>
    <t>121.</t>
  </si>
  <si>
    <t>122.</t>
  </si>
  <si>
    <t>123.</t>
  </si>
  <si>
    <t>49274</t>
  </si>
  <si>
    <t>Mladinski in študentski programi</t>
  </si>
  <si>
    <t>19</t>
  </si>
  <si>
    <t>IZOBRAŽEVANJE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</si>
  <si>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</si>
  <si>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</si>
  <si>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</si>
  <si>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</si>
  <si>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</si>
  <si>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</si>
  <si>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</si>
  <si>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</si>
  <si>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</si>
  <si>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</si>
  <si>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</si>
  <si>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</si>
  <si>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</si>
  <si>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</si>
  <si>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</si>
  <si>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</si>
  <si>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</si>
  <si>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</si>
  <si>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</si>
  <si>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</si>
  <si>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</si>
  <si>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</si>
  <si>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</si>
  <si>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</si>
  <si>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</si>
  <si>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</si>
  <si>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</si>
  <si>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</si>
  <si>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</si>
  <si>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</si>
  <si>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</si>
  <si>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</si>
  <si>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</si>
  <si>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</si>
  <si>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</si>
  <si>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</si>
  <si>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49264</t>
  </si>
  <si>
    <t>Nagrade odličnim osnovnošolcem, dijakom in študentom</t>
  </si>
  <si>
    <t>160.</t>
  </si>
  <si>
    <t>161.</t>
  </si>
  <si>
    <t>162.</t>
  </si>
  <si>
    <t>49268</t>
  </si>
  <si>
    <t>Sofinanciranje učenja plavanja na območju občine</t>
  </si>
  <si>
    <t>163.</t>
  </si>
  <si>
    <t>49271</t>
  </si>
  <si>
    <t>Tekmovanja in srečanja</t>
  </si>
  <si>
    <t>164.</t>
  </si>
  <si>
    <t>49272</t>
  </si>
  <si>
    <t>Šolski prevozi</t>
  </si>
  <si>
    <t>165.</t>
  </si>
  <si>
    <t>49273</t>
  </si>
  <si>
    <t>Štipendiranje študentov</t>
  </si>
  <si>
    <t>166.</t>
  </si>
  <si>
    <t>49282</t>
  </si>
  <si>
    <t>Investicije in obnova OŠ</t>
  </si>
  <si>
    <t>167.</t>
  </si>
  <si>
    <t>SOCIALNO VARSTVO</t>
  </si>
  <si>
    <t>168.</t>
  </si>
  <si>
    <t>41001</t>
  </si>
  <si>
    <t>Subvencije najemnin za stanovanja</t>
  </si>
  <si>
    <t>169.</t>
  </si>
  <si>
    <t>41002</t>
  </si>
  <si>
    <t>Enkratne denarne pomoči</t>
  </si>
  <si>
    <t>170.</t>
  </si>
  <si>
    <t>41004</t>
  </si>
  <si>
    <t>Preventivni  in razvojni programi socialnega varstva</t>
  </si>
  <si>
    <t>171.</t>
  </si>
  <si>
    <t>41005</t>
  </si>
  <si>
    <t>Letovanje in taborjenje otrok in mladih</t>
  </si>
  <si>
    <t>172.</t>
  </si>
  <si>
    <t>41006</t>
  </si>
  <si>
    <t>Sofinanciranje programov humanitarnih društev in organizacij</t>
  </si>
  <si>
    <t>173.</t>
  </si>
  <si>
    <t>41007</t>
  </si>
  <si>
    <t>174.</t>
  </si>
  <si>
    <t>41008</t>
  </si>
  <si>
    <t>175.</t>
  </si>
  <si>
    <t>41009</t>
  </si>
  <si>
    <t>Pomoč družini na domu - socialna oskrba na domu</t>
  </si>
  <si>
    <t>176.</t>
  </si>
  <si>
    <t>177.</t>
  </si>
  <si>
    <t>41013</t>
  </si>
  <si>
    <t>178.</t>
  </si>
  <si>
    <t>49106</t>
  </si>
  <si>
    <t>23</t>
  </si>
  <si>
    <t>INTERVENCIJSKI PROGRAMI IN OBVEZNOSTI</t>
  </si>
  <si>
    <t>179.</t>
  </si>
  <si>
    <t>41011</t>
  </si>
  <si>
    <t>Proračunska rezerva občine</t>
  </si>
  <si>
    <t>Splošna proračunska rezerva</t>
  </si>
  <si>
    <t>5003</t>
  </si>
  <si>
    <t>OBČINSKA UPRAVA  -  ODDELEK ZA GOSPODARSTVO</t>
  </si>
  <si>
    <t>180.</t>
  </si>
  <si>
    <t>44811</t>
  </si>
  <si>
    <t>181.</t>
  </si>
  <si>
    <t>182.</t>
  </si>
  <si>
    <t>44801</t>
  </si>
  <si>
    <t>Tekoče vzdrževanje  poslovnih  prostorov</t>
  </si>
  <si>
    <t>183.</t>
  </si>
  <si>
    <t>44802</t>
  </si>
  <si>
    <t>Stroški upravljanja z občinskim premoženjem</t>
  </si>
  <si>
    <t>08</t>
  </si>
  <si>
    <t>NOTRANJE ZADEVE IN VARNOST</t>
  </si>
  <si>
    <t>184.</t>
  </si>
  <si>
    <t>44804</t>
  </si>
  <si>
    <t>11</t>
  </si>
  <si>
    <t>KMETIJSTVO, GOZDARSTVO IN RIBIŠTVO</t>
  </si>
  <si>
    <t>185.</t>
  </si>
  <si>
    <t>186.</t>
  </si>
  <si>
    <t>187.</t>
  </si>
  <si>
    <t>188.</t>
  </si>
  <si>
    <t>189.</t>
  </si>
  <si>
    <t>190.</t>
  </si>
  <si>
    <t>44508</t>
  </si>
  <si>
    <t>Sofinanciranje nekategoriziranih prometnic</t>
  </si>
  <si>
    <t>191.</t>
  </si>
  <si>
    <t>192.</t>
  </si>
  <si>
    <t>44514</t>
  </si>
  <si>
    <t>Stroški azila za zapuščene živali</t>
  </si>
  <si>
    <t>193.</t>
  </si>
  <si>
    <t>194.</t>
  </si>
  <si>
    <t>44821</t>
  </si>
  <si>
    <t>195.</t>
  </si>
  <si>
    <t>196.</t>
  </si>
  <si>
    <t>44810</t>
  </si>
  <si>
    <t>Izvajanje programov preko razvojne agencije</t>
  </si>
  <si>
    <t>197.</t>
  </si>
  <si>
    <t>198.</t>
  </si>
  <si>
    <t>199.</t>
  </si>
  <si>
    <t>44820</t>
  </si>
  <si>
    <t>Priprava projektnih dokumentacij za razpise</t>
  </si>
  <si>
    <t>16</t>
  </si>
  <si>
    <t>PROSTORSKO PLANIRANJE IN STANOVANJSKO KOMUNALNA DEJAVNOST</t>
  </si>
  <si>
    <t>200.</t>
  </si>
  <si>
    <t>201.</t>
  </si>
  <si>
    <t>202.</t>
  </si>
  <si>
    <t>44812</t>
  </si>
  <si>
    <t>Nakup in oprema zemljišč</t>
  </si>
  <si>
    <t>203.</t>
  </si>
  <si>
    <t>204.</t>
  </si>
  <si>
    <t>46102</t>
  </si>
  <si>
    <t>Sredstva za oblikovanje rezervnega sklada za stanovanjske namene</t>
  </si>
  <si>
    <t>205.</t>
  </si>
  <si>
    <t>206.</t>
  </si>
  <si>
    <t>207.</t>
  </si>
  <si>
    <t>208.</t>
  </si>
  <si>
    <t>209.</t>
  </si>
  <si>
    <t>210.</t>
  </si>
  <si>
    <t>211.</t>
  </si>
  <si>
    <t>212.</t>
  </si>
  <si>
    <t>44822</t>
  </si>
  <si>
    <t>22</t>
  </si>
  <si>
    <t>SERVISIRANJE JAVNEGA DOLGA</t>
  </si>
  <si>
    <t>213.</t>
  </si>
  <si>
    <t>40129</t>
  </si>
  <si>
    <t>Plačila obresti od najetega dolga</t>
  </si>
  <si>
    <t>214.</t>
  </si>
  <si>
    <t>44352</t>
  </si>
  <si>
    <t>5004</t>
  </si>
  <si>
    <t>OBČINSKA UPRAVA  -  ODDELEK ZA OKOLJE IN PROSTOR</t>
  </si>
  <si>
    <t>215.</t>
  </si>
  <si>
    <t>44201</t>
  </si>
  <si>
    <t>216.</t>
  </si>
  <si>
    <t>44202</t>
  </si>
  <si>
    <t>217.</t>
  </si>
  <si>
    <t>44203</t>
  </si>
  <si>
    <t>218.</t>
  </si>
  <si>
    <t>44204</t>
  </si>
  <si>
    <t>Študije oz. urbanistični natečaji</t>
  </si>
  <si>
    <t>5005</t>
  </si>
  <si>
    <t>219.</t>
  </si>
  <si>
    <t>44144</t>
  </si>
  <si>
    <t>220.</t>
  </si>
  <si>
    <t>44332</t>
  </si>
  <si>
    <t>Tekoče vzdrževanje gozdnih cest</t>
  </si>
  <si>
    <t>13</t>
  </si>
  <si>
    <t>PROMET, PROMETNA INFRASTRUKTURA IN KOMUNIKACIJE</t>
  </si>
  <si>
    <t>221.</t>
  </si>
  <si>
    <t>44302</t>
  </si>
  <si>
    <t>Javna razsvetljava - skupaj</t>
  </si>
  <si>
    <t>222.</t>
  </si>
  <si>
    <t>44303</t>
  </si>
  <si>
    <t>Cestna oprema</t>
  </si>
  <si>
    <t>223.</t>
  </si>
  <si>
    <t>44304</t>
  </si>
  <si>
    <t>224.</t>
  </si>
  <si>
    <t>44305</t>
  </si>
  <si>
    <t>Zimsko vzdrževanje cest. ulic, parkov, zelenic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</si>
  <si>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</si>
  <si>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</si>
  <si>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</si>
  <si>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</si>
  <si>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</si>
  <si>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</si>
  <si>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</si>
  <si>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</si>
  <si>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</si>
  <si>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44315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</si>
  <si>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</si>
  <si>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</si>
  <si>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</si>
  <si>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</si>
  <si>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</si>
  <si>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</si>
  <si>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</si>
  <si>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</si>
  <si>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</si>
  <si>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44345</t>
  </si>
  <si>
    <t>Ulična oprema Linhartovega trga v Radovljici</t>
  </si>
  <si>
    <t>243.</t>
  </si>
  <si>
    <t>244.</t>
  </si>
  <si>
    <t>245.</t>
  </si>
  <si>
    <t>246.</t>
  </si>
  <si>
    <t>247.</t>
  </si>
  <si>
    <t>248.</t>
  </si>
  <si>
    <t>44368</t>
  </si>
  <si>
    <t>44382</t>
  </si>
  <si>
    <t>Ureditev varnih šolskih poti</t>
  </si>
  <si>
    <t>15</t>
  </si>
  <si>
    <t>VAROVANJE OKOLJA IN NARAVNE DEDIŠČINE</t>
  </si>
  <si>
    <t>44123</t>
  </si>
  <si>
    <t>Sanacija divjih odlagališč odpadkov</t>
  </si>
  <si>
    <t>44124</t>
  </si>
  <si>
    <t>44156</t>
  </si>
  <si>
    <t>Akcija očistimo okolje</t>
  </si>
  <si>
    <t>44113</t>
  </si>
  <si>
    <t>Vzdrževanje magistralnega vodovoda Radovna</t>
  </si>
  <si>
    <t>60</t>
  </si>
  <si>
    <t>KRAJEVNE SKUPNOSTI</t>
  </si>
  <si>
    <t>6001</t>
  </si>
  <si>
    <t>KRAJEVNA SKUPNOST BEGUNJE</t>
  </si>
  <si>
    <t>40109</t>
  </si>
  <si>
    <t>Sredstva za delovanje KS Begunje</t>
  </si>
  <si>
    <t>44316</t>
  </si>
  <si>
    <t>Komunalne ceste in objekti -  KS Begunje</t>
  </si>
  <si>
    <t>64110</t>
  </si>
  <si>
    <t>Urejanje pokopališča in pogrebna dejavnost - KS Begunje</t>
  </si>
  <si>
    <t>6002</t>
  </si>
  <si>
    <t>KRAJEVNA SKUPNOST BREZJE</t>
  </si>
  <si>
    <t>40110</t>
  </si>
  <si>
    <t>Sredstva za delovanje KS Brezje</t>
  </si>
  <si>
    <t>44317</t>
  </si>
  <si>
    <t>Komunalne ceste in objekti -  KS Brezje</t>
  </si>
  <si>
    <t>44371</t>
  </si>
  <si>
    <t>Letno in zimsko vzd. krajevnih cest, ulic, parkov, zelenic KS Brezje</t>
  </si>
  <si>
    <t>64120</t>
  </si>
  <si>
    <t>Urejanje pokopališča in pogrebna dejavnost - KS Brezje</t>
  </si>
  <si>
    <t>6003</t>
  </si>
  <si>
    <t>KRAJEVNA SKUPNOST KAMNA GORICA</t>
  </si>
  <si>
    <t>40111</t>
  </si>
  <si>
    <t>Sredstva za delovanje KS Kamna gorica</t>
  </si>
  <si>
    <t>44318</t>
  </si>
  <si>
    <t>Komunalne ceste in objekti -  KS Kamna gorica</t>
  </si>
  <si>
    <t>44372</t>
  </si>
  <si>
    <t>Letno in zimsko vzd. krajevnih cest, ulic, parkov, zelenic KS Kamna Gorica</t>
  </si>
  <si>
    <t>64130</t>
  </si>
  <si>
    <t>Urejanje pokopališča in pogrebna dejavnost - KS Kamna Gorica</t>
  </si>
  <si>
    <t>6004</t>
  </si>
  <si>
    <t>KRAJEVNA SKUPNOST KROPA</t>
  </si>
  <si>
    <t>40112</t>
  </si>
  <si>
    <t>Sredstva za delovanje KS Kropa</t>
  </si>
  <si>
    <t>44319</t>
  </si>
  <si>
    <t>Komunalne ceste in objekti -  KS Kropa</t>
  </si>
  <si>
    <t>44373</t>
  </si>
  <si>
    <t>Letno in zimsko vzd. krajevnih cest, ulic, parkov, zelenic KS Kropa</t>
  </si>
  <si>
    <t>64140</t>
  </si>
  <si>
    <t>6005</t>
  </si>
  <si>
    <t>KRAJEVNA SKUPNOST LANCOVO</t>
  </si>
  <si>
    <t>40113</t>
  </si>
  <si>
    <t>Sredstva za delovanje KS Lancovo</t>
  </si>
  <si>
    <t>44320</t>
  </si>
  <si>
    <t>Komunalne ceste in objekti -  KS Lancovo</t>
  </si>
  <si>
    <t>44374</t>
  </si>
  <si>
    <t>Letno in zimsko vzd. krajevnih cest, ulic, parkov, zelenic KS Lancovo</t>
  </si>
  <si>
    <t>6006</t>
  </si>
  <si>
    <t>KRAJEVNA SKUPNOST LESCE</t>
  </si>
  <si>
    <t>40114</t>
  </si>
  <si>
    <t>Sredstva za delovanje  KS Lesce</t>
  </si>
  <si>
    <t>44321</t>
  </si>
  <si>
    <t>Komunalne ceste in objekti -  KS Lesce</t>
  </si>
  <si>
    <t>44375</t>
  </si>
  <si>
    <t>Letno in zimsko vzd. krajevnih cest, ulic, parkov, zelenic KS Lesce</t>
  </si>
  <si>
    <t>64160</t>
  </si>
  <si>
    <t>Urejanje  pokopališča in pogrebna dejavnost - KS Lesce</t>
  </si>
  <si>
    <t>6007</t>
  </si>
  <si>
    <t>KRAJEVNA SKUPNOST LJUBNO</t>
  </si>
  <si>
    <t>40115</t>
  </si>
  <si>
    <t>Sredstva za delovanje KS Ljubno</t>
  </si>
  <si>
    <t>44322</t>
  </si>
  <si>
    <t>Komunalne ceste in objekti -  KS Ljubno</t>
  </si>
  <si>
    <t>44376</t>
  </si>
  <si>
    <t>Letno in zimsko vzd. krajevnih cest, ulic, parkov, zelenic KS Ljubno</t>
  </si>
  <si>
    <t>64170</t>
  </si>
  <si>
    <t>Urejanje pokopališča in pogrebna služba - Ljubno</t>
  </si>
  <si>
    <t>64171</t>
  </si>
  <si>
    <t>Urejanje pokopališča in pogrebna služba - Otoče</t>
  </si>
  <si>
    <t>6008</t>
  </si>
  <si>
    <t>KRAJEVNA SKUPNOST MOŠNJE</t>
  </si>
  <si>
    <t>40116</t>
  </si>
  <si>
    <t>Sredstva za delovanje KS Mošnje</t>
  </si>
  <si>
    <t>44323</t>
  </si>
  <si>
    <t>Komunalne ceste in objekti -  KS Mošnje</t>
  </si>
  <si>
    <t>44377</t>
  </si>
  <si>
    <t>Letno in zimsko vzd. krajevnih cest, ulic, parkov, zelenic KS Mošnje</t>
  </si>
  <si>
    <t>64180</t>
  </si>
  <si>
    <t>Urejanje pokopališča in pogrebna dejavnost - KS Mošnje</t>
  </si>
  <si>
    <t>6009</t>
  </si>
  <si>
    <t>KRAJEVNA SKUPNOST OTOK</t>
  </si>
  <si>
    <t>40117</t>
  </si>
  <si>
    <t>Sredstva za delovanje KS Otok</t>
  </si>
  <si>
    <t>44324</t>
  </si>
  <si>
    <t>Komunalne ceste in objekti -  KS Otok</t>
  </si>
  <si>
    <t>44378</t>
  </si>
  <si>
    <t>Letno in zimsko vzd. krajevnih cest, ulic, parkov, zelenic KS Otok</t>
  </si>
  <si>
    <t>6010</t>
  </si>
  <si>
    <t>KRAJEVNA SKUPNOST PODNART</t>
  </si>
  <si>
    <t>40118</t>
  </si>
  <si>
    <t>Sredstva za delovanje KS Podnart</t>
  </si>
  <si>
    <t>44325</t>
  </si>
  <si>
    <t>Komunalne ceste in objekti -  KS Podnart</t>
  </si>
  <si>
    <t>44379</t>
  </si>
  <si>
    <t>Letno in zimsko vzd. krajevnih cest, ulic, parkov, zelenic KS Podnart</t>
  </si>
  <si>
    <t>64200</t>
  </si>
  <si>
    <t>Urejanje pokopališča in pogrebna dejavnost - KS Podnart</t>
  </si>
  <si>
    <t>6011</t>
  </si>
  <si>
    <t>KRAJEVNA SKUPNOST RADOVLJICA</t>
  </si>
  <si>
    <t>40119</t>
  </si>
  <si>
    <t>Sredstva za delovanje KS Radovljica</t>
  </si>
  <si>
    <t>44326</t>
  </si>
  <si>
    <t>Komunalne ceste in objekti -  KS Radovljica</t>
  </si>
  <si>
    <t>44380</t>
  </si>
  <si>
    <t>Letno in zimsko vzd. krajevnih cest, ulic, parkov, zelenic KS Radovljica</t>
  </si>
  <si>
    <t>6012</t>
  </si>
  <si>
    <t>KRAJEVNA SKUPNOST SREDNJA DOBRAVA</t>
  </si>
  <si>
    <t>40120</t>
  </si>
  <si>
    <t>Sredstva za delovanje KS Srednja Dobrava</t>
  </si>
  <si>
    <t>44327</t>
  </si>
  <si>
    <t>Komunalne ceste in objekti -  KS Srednja Dobrava</t>
  </si>
  <si>
    <t>44381</t>
  </si>
  <si>
    <t>Letno in zimsko vzd. krajevnih cest, ulic, parkov, zelenic KS Srednja Dobrava</t>
  </si>
  <si>
    <t>64220</t>
  </si>
  <si>
    <t>Urejanje pokopališča in pogrebna dejavnost - KS Srednja Dobrava</t>
  </si>
  <si>
    <t>90</t>
  </si>
  <si>
    <t>PRORAČINSKA REZERVA OBČINE</t>
  </si>
  <si>
    <t>44818</t>
  </si>
  <si>
    <t>91</t>
  </si>
  <si>
    <t>REZERVNI SKLAD ZA STANOVANJSKE NAMENE</t>
  </si>
  <si>
    <t>41110</t>
  </si>
  <si>
    <t>Rezervni sklad za stanovanjske namene</t>
  </si>
  <si>
    <t>ODHODKI</t>
  </si>
  <si>
    <t>Stroški za pokroviteljstva občine</t>
  </si>
  <si>
    <t>Stroški reprezentance</t>
  </si>
  <si>
    <t>Stroški za pobiranje takse</t>
  </si>
  <si>
    <t>40140</t>
  </si>
  <si>
    <t>Sredstva za požarno varnost - redna dejavnost GZ</t>
  </si>
  <si>
    <t>40307</t>
  </si>
  <si>
    <t>Gasilska enota Občine Radovljica</t>
  </si>
  <si>
    <t>Delež občine za javna dela</t>
  </si>
  <si>
    <t>Investicije in vzdrževanje javne razsvetljave</t>
  </si>
  <si>
    <t>Letališka steza - ALC Lesce</t>
  </si>
  <si>
    <t>Festival stare glasbe</t>
  </si>
  <si>
    <t>Sofinanciranje deponije Mala  Mežakla</t>
  </si>
  <si>
    <t>44907</t>
  </si>
  <si>
    <t>Vodenje katastra komunalnih naprav</t>
  </si>
  <si>
    <t>40714</t>
  </si>
  <si>
    <t>Obnova ZD Radovljica</t>
  </si>
  <si>
    <t>40715</t>
  </si>
  <si>
    <t>Zdravstvena preventiva</t>
  </si>
  <si>
    <t>Občinski časopis</t>
  </si>
  <si>
    <t>Sofinanciranje veteranskih organizacij</t>
  </si>
  <si>
    <t>Mednarodno sodelovanje</t>
  </si>
  <si>
    <t>JZ Linhartova dvorana -  nabava opreme</t>
  </si>
  <si>
    <t>48272</t>
  </si>
  <si>
    <t>Arheološko najdišče villa rustica v Mošnjah</t>
  </si>
  <si>
    <t>Oskrba občanov v socialnih zavodih</t>
  </si>
  <si>
    <t>41015</t>
  </si>
  <si>
    <t>Sofinanciranje dejavnosti komune"SKUPNOST ŽAREK"</t>
  </si>
  <si>
    <t>41018</t>
  </si>
  <si>
    <t>Sofinanciranje najemnine za prostore Šentgor Radovljica</t>
  </si>
  <si>
    <t>Darilo novorojenčkom občine</t>
  </si>
  <si>
    <t>Urejanje pokopališča in pogrebna dejavnost - KS Kropa</t>
  </si>
  <si>
    <t>64112</t>
  </si>
  <si>
    <t>Urejanje in vzdrževanje grobišč v Begunjah in Dragi</t>
  </si>
  <si>
    <t>64163</t>
  </si>
  <si>
    <t>82</t>
  </si>
  <si>
    <t>VLAGANJE SREDSTEV IZ NASLOVA TELEKOMUNIKACIJ</t>
  </si>
  <si>
    <t>44908</t>
  </si>
  <si>
    <t>Vlaganje sredstev iz naslova telekomunikacij</t>
  </si>
  <si>
    <t>OBČINSKA UPRAVA  -  ODDELEK ZA INFRASTRUKTURO</t>
  </si>
  <si>
    <t>402905</t>
  </si>
  <si>
    <t>Sejnine udeležencem odborov</t>
  </si>
  <si>
    <t>402003</t>
  </si>
  <si>
    <t>Založniške in tiskarske storitve</t>
  </si>
  <si>
    <t>402009</t>
  </si>
  <si>
    <t>Izdatki za reprezentanco</t>
  </si>
  <si>
    <t>402099</t>
  </si>
  <si>
    <t>Drugi splošni material in storitve</t>
  </si>
  <si>
    <t>402901</t>
  </si>
  <si>
    <t>Plačila avtorskih honorarjev</t>
  </si>
  <si>
    <t>412000</t>
  </si>
  <si>
    <t>Tekoči transferi nepr.ogr.in ustanovam</t>
  </si>
  <si>
    <t>402000</t>
  </si>
  <si>
    <t>Pisarniški material in storitve</t>
  </si>
  <si>
    <t>402206</t>
  </si>
  <si>
    <t>Poštnina in kurirske storitve</t>
  </si>
  <si>
    <t>402900</t>
  </si>
  <si>
    <t>Stroški konferenc, seminarjev in simpozijev</t>
  </si>
  <si>
    <t>402903</t>
  </si>
  <si>
    <t>Plačila za delo preko študentskega servisa</t>
  </si>
  <si>
    <t>400000</t>
  </si>
  <si>
    <t>Osnovne plače</t>
  </si>
  <si>
    <t>400001</t>
  </si>
  <si>
    <t>Splošni dodatki</t>
  </si>
  <si>
    <t>400202</t>
  </si>
  <si>
    <t>Povračilo stroškov prehrane med delom</t>
  </si>
  <si>
    <t>400203</t>
  </si>
  <si>
    <t>Povračilo stroškov prevoza na delo in iz dela</t>
  </si>
  <si>
    <t>401500</t>
  </si>
  <si>
    <t>Premije kolektivnega dodatnega in pokojninskega zavarovanja</t>
  </si>
  <si>
    <t>401001</t>
  </si>
  <si>
    <t>401100</t>
  </si>
  <si>
    <t>Prispevek za obvezno zdravstveno zavarovanje</t>
  </si>
  <si>
    <t>401101</t>
  </si>
  <si>
    <t>Prispevek za poškodbe pri delu in poklicne bolezni</t>
  </si>
  <si>
    <t>401200</t>
  </si>
  <si>
    <t>401300</t>
  </si>
  <si>
    <t>Prispevek za starševsko varstvo</t>
  </si>
  <si>
    <t>402006</t>
  </si>
  <si>
    <t>Stroški oglaševalskih storitev</t>
  </si>
  <si>
    <t>402930</t>
  </si>
  <si>
    <t>Plačilo storitev organizacijam, pooblaščenim za plačilni pro</t>
  </si>
  <si>
    <t>402200</t>
  </si>
  <si>
    <t>Električna energija</t>
  </si>
  <si>
    <t>402201</t>
  </si>
  <si>
    <t>Poraba kuriv in stroški ogrevanja</t>
  </si>
  <si>
    <t>402203</t>
  </si>
  <si>
    <t>Voda in komunalne storitve</t>
  </si>
  <si>
    <t>402204</t>
  </si>
  <si>
    <t>Odvoz smeti</t>
  </si>
  <si>
    <t>402205</t>
  </si>
  <si>
    <t>Telefon, teleks, faks. elektronska pošta</t>
  </si>
  <si>
    <t>402500</t>
  </si>
  <si>
    <t>Tekoče vzdrževanje poslovnih objektov</t>
  </si>
  <si>
    <t>402503</t>
  </si>
  <si>
    <t>Tekoče vzdrževanje drugih objektov</t>
  </si>
  <si>
    <t>402902</t>
  </si>
  <si>
    <t>Plačila po pogodbah o delu</t>
  </si>
  <si>
    <t>400002</t>
  </si>
  <si>
    <t>Dodatki za delo v posebnih pogojih</t>
  </si>
  <si>
    <t>400302</t>
  </si>
  <si>
    <t>400400</t>
  </si>
  <si>
    <t>400100</t>
  </si>
  <si>
    <t>400900</t>
  </si>
  <si>
    <t>Jubilejne nagrade</t>
  </si>
  <si>
    <t>402002</t>
  </si>
  <si>
    <t>Storitve varovanja zgradb in prostorov</t>
  </si>
  <si>
    <t>402004</t>
  </si>
  <si>
    <t>Časopisi, revije, knjige in strokovna literatura</t>
  </si>
  <si>
    <t>402007</t>
  </si>
  <si>
    <t>Računalniške storitve</t>
  </si>
  <si>
    <t>402299</t>
  </si>
  <si>
    <t>Druge storitve komunikacij in komunale</t>
  </si>
  <si>
    <t>402300</t>
  </si>
  <si>
    <t>Goriva in maziva za prevozna sredstva</t>
  </si>
  <si>
    <t>402301</t>
  </si>
  <si>
    <t>Vzdrževanje in popravila vozil</t>
  </si>
  <si>
    <t>402302</t>
  </si>
  <si>
    <t>Nadomestni deli za vozila</t>
  </si>
  <si>
    <t>402304</t>
  </si>
  <si>
    <t>Pristojbine za registracijo vozil</t>
  </si>
  <si>
    <t>402402</t>
  </si>
  <si>
    <t>Stroški prevoza v državi</t>
  </si>
  <si>
    <t>402510</t>
  </si>
  <si>
    <t>Tekoče vzdrževanje komunikacijske opreme</t>
  </si>
  <si>
    <t>402511</t>
  </si>
  <si>
    <t>Tekoče vzdrževanje druge opreme</t>
  </si>
  <si>
    <t>402907</t>
  </si>
  <si>
    <t>Izdatki za strokovno izobraževanje zaposlenih</t>
  </si>
  <si>
    <t>402932</t>
  </si>
  <si>
    <t>Stroški, povezani z zadolževanjem</t>
  </si>
  <si>
    <t>402999</t>
  </si>
  <si>
    <t>420500</t>
  </si>
  <si>
    <t>Investicijsko  vzdrževanje in izboljšave</t>
  </si>
  <si>
    <t>420202</t>
  </si>
  <si>
    <t>Nakup strojne računalniške opreme</t>
  </si>
  <si>
    <t>420299</t>
  </si>
  <si>
    <t>Nakup druge opreme in napeljav</t>
  </si>
  <si>
    <t>431000</t>
  </si>
  <si>
    <t>investicijski transferi neprof. organiz. in ustanovam</t>
  </si>
  <si>
    <t>410099</t>
  </si>
  <si>
    <t>Druge subvencije javnim podjetjem</t>
  </si>
  <si>
    <t>420401</t>
  </si>
  <si>
    <t>Novogradnje</t>
  </si>
  <si>
    <t>413302</t>
  </si>
  <si>
    <t>Tekoči transferi v JZ- za izd. za blago in storitve</t>
  </si>
  <si>
    <t>413300</t>
  </si>
  <si>
    <t>Tekoči transferi v JZ - sred.za plače in druge izd.zapos</t>
  </si>
  <si>
    <t>413105</t>
  </si>
  <si>
    <t>Prispevek v ZZZS za zdravstveno zavarovanje oseb, ki ga plačujejo občine</t>
  </si>
  <si>
    <t>420801</t>
  </si>
  <si>
    <t>420804</t>
  </si>
  <si>
    <t>Načrti in druga projektna dokumentacija</t>
  </si>
  <si>
    <t>413301</t>
  </si>
  <si>
    <t>Tekoči transferi v JZ-sred. za prispevke delodajalcev</t>
  </si>
  <si>
    <t>432300</t>
  </si>
  <si>
    <t>402920</t>
  </si>
  <si>
    <t>Sodni stroški, storitve odvetnikov, notarjev in drugo</t>
  </si>
  <si>
    <t>420600</t>
  </si>
  <si>
    <t>Nakup zemljišč</t>
  </si>
  <si>
    <t>420800</t>
  </si>
  <si>
    <t>Študija o izvedljivosti projekta</t>
  </si>
  <si>
    <t>420300</t>
  </si>
  <si>
    <t>Nakup drugih osnovni sredstev</t>
  </si>
  <si>
    <t>411921</t>
  </si>
  <si>
    <t>Plačilo razlike med ceno programov v vrtcih in plačili staršev</t>
  </si>
  <si>
    <t>420402</t>
  </si>
  <si>
    <t>Rekonstrukcije in adaptacije</t>
  </si>
  <si>
    <t>411908</t>
  </si>
  <si>
    <t>Denarne nagrade in priznanja</t>
  </si>
  <si>
    <t>411900</t>
  </si>
  <si>
    <t>Regresiranje prevozov v šolo</t>
  </si>
  <si>
    <t>411799</t>
  </si>
  <si>
    <t>Druge štipendije</t>
  </si>
  <si>
    <t>411920</t>
  </si>
  <si>
    <t>Transferi posameznikom in gospodinjstvom/SUBVENCIJE STANARIN</t>
  </si>
  <si>
    <t>411299</t>
  </si>
  <si>
    <t>Drugi transferi za zagotavljanje socialne varnosti</t>
  </si>
  <si>
    <t>411902</t>
  </si>
  <si>
    <t>Doplačila za šolo v naravi</t>
  </si>
  <si>
    <t>411922</t>
  </si>
  <si>
    <t>Drugi transferi posameznikom/  IZPLAČILA DRUŽINSKEMU POMOČNI</t>
  </si>
  <si>
    <t>411909</t>
  </si>
  <si>
    <t>Regresiranje oskrbe v domovih</t>
  </si>
  <si>
    <t>411999</t>
  </si>
  <si>
    <t>Drugi transferi posameznikom in gospodinjstvom</t>
  </si>
  <si>
    <t>411103</t>
  </si>
  <si>
    <t>Darilo ob rojstvu otroka</t>
  </si>
  <si>
    <t>409000</t>
  </si>
  <si>
    <t>402305</t>
  </si>
  <si>
    <t>Zavarovalne premije za motorna vozila</t>
  </si>
  <si>
    <t>413500</t>
  </si>
  <si>
    <t>Tekoča plačila drugim izvajalcem javnih služb, ki niso prorač.up.</t>
  </si>
  <si>
    <t>410217</t>
  </si>
  <si>
    <t>Kompleksne subvencije v kmetijstvu</t>
  </si>
  <si>
    <t>410201</t>
  </si>
  <si>
    <t>Subvencioniranje obresti privatnim podjetjem in zasebnikom</t>
  </si>
  <si>
    <t>410299</t>
  </si>
  <si>
    <t>Druge subvencije privatnim podjetjem in zasebnikom</t>
  </si>
  <si>
    <t>420899</t>
  </si>
  <si>
    <t>Plačila drugih storitev in dokumentacije</t>
  </si>
  <si>
    <t>409300</t>
  </si>
  <si>
    <t>Sredstva proračunskih skladov</t>
  </si>
  <si>
    <t>403101</t>
  </si>
  <si>
    <t>Plačila obresti od dolgoročnih kreditov - poslovnim bankam</t>
  </si>
  <si>
    <t>431100</t>
  </si>
  <si>
    <t>Investicijski transferi JP in družbam, ki so v lasti države in občin</t>
  </si>
  <si>
    <t>420802</t>
  </si>
  <si>
    <t>Investicijski nadzor</t>
  </si>
  <si>
    <t>402603</t>
  </si>
  <si>
    <t>Najemnine in zakupnine za druge objekte</t>
  </si>
  <si>
    <t>402931</t>
  </si>
  <si>
    <t>Plačila bančnih storitev</t>
  </si>
  <si>
    <t>402008</t>
  </si>
  <si>
    <t>Računovodske, revizorske in svetovalne storitve</t>
  </si>
  <si>
    <t>402599</t>
  </si>
  <si>
    <t>Drugi izdatki za tekoče vzdrževanje in zavarovanje</t>
  </si>
  <si>
    <t>402504</t>
  </si>
  <si>
    <t>Zavarovalne premije za objekte</t>
  </si>
  <si>
    <t>402912</t>
  </si>
  <si>
    <t>Posebni davek na dloločene prejemke</t>
  </si>
  <si>
    <t>402108</t>
  </si>
  <si>
    <t>Drobno orodje in naprave</t>
  </si>
  <si>
    <t>Sredstva za delovno uspešnost iz naslova pov.obsega dela</t>
  </si>
  <si>
    <t>550101</t>
  </si>
  <si>
    <t>Odplačilo kreditov poslovnim bankam - dolgoročni krediti</t>
  </si>
  <si>
    <t>8</t>
  </si>
  <si>
    <t>420245</t>
  </si>
  <si>
    <t>Nakup opreme za igralnice v vrtcih in za otroška igrišča</t>
  </si>
  <si>
    <t>40128</t>
  </si>
  <si>
    <t>Stroški volitev - izvedba referenduma</t>
  </si>
  <si>
    <t>64151</t>
  </si>
  <si>
    <t>Ureditev kulturnega doma Lancovo</t>
  </si>
  <si>
    <t>Zap. 
št.</t>
  </si>
  <si>
    <t>413003</t>
  </si>
  <si>
    <t>402403</t>
  </si>
  <si>
    <t>Dnevnice za službena potovanja v tujini</t>
  </si>
  <si>
    <t>402605</t>
  </si>
  <si>
    <t>Nadomestilo za uporabo stavbnega zemljišča</t>
  </si>
  <si>
    <t>46115</t>
  </si>
  <si>
    <t>Čebelarski razvojno izobraževalni center Gorenjske</t>
  </si>
  <si>
    <t>Sredstva, prenesena drugim občinam</t>
  </si>
  <si>
    <t>402001</t>
  </si>
  <si>
    <t>Čistilni material in storitve</t>
  </si>
  <si>
    <t>420224</t>
  </si>
  <si>
    <t>Nakup opreme za tiskanje in razmnoževanje</t>
  </si>
  <si>
    <t>402400</t>
  </si>
  <si>
    <t>Dnevnice za službena potovanja v državi</t>
  </si>
  <si>
    <t>420238</t>
  </si>
  <si>
    <t>Nakup telekomunikacijske opreme</t>
  </si>
  <si>
    <t>420246</t>
  </si>
  <si>
    <t>Nakup opreme za knjižnice</t>
  </si>
  <si>
    <t>48290</t>
  </si>
  <si>
    <t>48291</t>
  </si>
  <si>
    <t>49114</t>
  </si>
  <si>
    <t>402909</t>
  </si>
  <si>
    <t>Stroški sodnih postopkov</t>
  </si>
  <si>
    <t>44223</t>
  </si>
  <si>
    <t>Investicije v vodovode v občini Radovljica</t>
  </si>
  <si>
    <t>64152</t>
  </si>
  <si>
    <t>Upravljanje in vzdrževanje tematskih poti - KS Lancovo</t>
  </si>
  <si>
    <t>402699</t>
  </si>
  <si>
    <t>Druge najemnine, zakupnine in licenčnine</t>
  </si>
  <si>
    <t>Sredstva za vzdrževanje otroških igrišč - KS Lesce</t>
  </si>
  <si>
    <t>64211</t>
  </si>
  <si>
    <t>Sredstva za vzdrževanje otroških igrišč - KS Radovljica</t>
  </si>
  <si>
    <t>64132</t>
  </si>
  <si>
    <t>Izplačila in stroški sej občinskega sveta in odborov</t>
  </si>
  <si>
    <t>420239</t>
  </si>
  <si>
    <t>Nakup audiovizualne opreme</t>
  </si>
  <si>
    <t>402100</t>
  </si>
  <si>
    <t>Uniforme in službena obleka</t>
  </si>
  <si>
    <t>Stroški vodenja finančne službe za KS</t>
  </si>
  <si>
    <t>Stroški postopka vračila vlaganj v telekomunikacije</t>
  </si>
  <si>
    <t>420201</t>
  </si>
  <si>
    <t>Nakup pisarniške opreme</t>
  </si>
  <si>
    <t>46219</t>
  </si>
  <si>
    <t>Športno igrišče OŠ Lipnica</t>
  </si>
  <si>
    <t>48236</t>
  </si>
  <si>
    <t>Graščina - Grad Radovljica</t>
  </si>
  <si>
    <t>Knjižnica A.T. Linharta Radovljica - zgradba</t>
  </si>
  <si>
    <t>Knjižnica A.T. Linharta Radovljica - oprema</t>
  </si>
  <si>
    <t>Investicije v zagotovitev prostorov za predšolsko vzgojo</t>
  </si>
  <si>
    <t>Družinski pomočnik</t>
  </si>
  <si>
    <t>44516</t>
  </si>
  <si>
    <t>Projekti LEADER programa</t>
  </si>
  <si>
    <t>Tekoče vzdrževanje poslovnih  prostorov - Kranjska 13</t>
  </si>
  <si>
    <t>420001</t>
  </si>
  <si>
    <t>Nakup stanovanjskih zgradb in prostorov</t>
  </si>
  <si>
    <t>Strokovne podlage za prostorsko izvedbene akte ali lokacijske načrte</t>
  </si>
  <si>
    <t>Spreminjanje sprejetih prostorsko izvedbenih aktov in novi občinski lokacijski načrti</t>
  </si>
  <si>
    <t>Novelacija, spreminjanje in usklajevanje planskih dokumentov</t>
  </si>
  <si>
    <t>Investicijski inženiring</t>
  </si>
  <si>
    <t>44219</t>
  </si>
  <si>
    <t>Občinski energetski koncept</t>
  </si>
  <si>
    <t>Letno vzdrževanje cest, ulic, parkov, zelenic</t>
  </si>
  <si>
    <t>64114</t>
  </si>
  <si>
    <t>Sredstva za vzdrževanje otroških igrišč - KS Begunje</t>
  </si>
  <si>
    <t>64115</t>
  </si>
  <si>
    <t>Sredstva za vzdrževanje rak - KS Begunje</t>
  </si>
  <si>
    <t>Sredstva za vzdrževanje otroških igrišč - KS Kamna Gorica</t>
  </si>
  <si>
    <t>64145</t>
  </si>
  <si>
    <t>Sredstva za vzdrževanje otroških igrišč - KS Kropa</t>
  </si>
  <si>
    <t>64146</t>
  </si>
  <si>
    <t>Sredstva za vzdrževanje rak - KS Kropa</t>
  </si>
  <si>
    <t>64201</t>
  </si>
  <si>
    <t>Sredstva za vzdrževanje otroških igrišč - KS Podnart</t>
  </si>
  <si>
    <t>Proračunska rezerva za finan. izdatkov za odpravo posl. narav. nesreč</t>
  </si>
  <si>
    <t>7</t>
  </si>
  <si>
    <t>03</t>
  </si>
  <si>
    <t>ZUNANJA POLITIKA IN MEDNARODNA POMOČ</t>
  </si>
  <si>
    <t>12</t>
  </si>
  <si>
    <t>PRIDOBIVANJE IN DISTRIBUCIJA ENERGETSKIH SUROVIN</t>
  </si>
  <si>
    <t>0101</t>
  </si>
  <si>
    <t>Politični sistem</t>
  </si>
  <si>
    <t>01019001</t>
  </si>
  <si>
    <t>Dejavnost občinskega sveta</t>
  </si>
  <si>
    <t>01019002</t>
  </si>
  <si>
    <t>Izvedba in nadzor volitev in referendumov</t>
  </si>
  <si>
    <t>40127</t>
  </si>
  <si>
    <t>Stroški volilne kampanje</t>
  </si>
  <si>
    <t>0302</t>
  </si>
  <si>
    <t>Mednarodno sodelovanje in udeležba</t>
  </si>
  <si>
    <t>03029002</t>
  </si>
  <si>
    <t>Mednarodno sodelovanje občin</t>
  </si>
  <si>
    <t>0403</t>
  </si>
  <si>
    <t>Druge skupne administrativne službe</t>
  </si>
  <si>
    <t>04039001</t>
  </si>
  <si>
    <t>Obveščanje domače in tuje javnosti</t>
  </si>
  <si>
    <t>1803</t>
  </si>
  <si>
    <t>Programi v kulturi</t>
  </si>
  <si>
    <t>18039004</t>
  </si>
  <si>
    <t>Mediji in avdiovizualna kultura</t>
  </si>
  <si>
    <t>0203</t>
  </si>
  <si>
    <t>Fiskalni nadzor</t>
  </si>
  <si>
    <t>02039001</t>
  </si>
  <si>
    <t>Dejavnost nadzornega odbora</t>
  </si>
  <si>
    <t>01019003</t>
  </si>
  <si>
    <t>Dejavnost župana in podžupanov</t>
  </si>
  <si>
    <t>0202</t>
  </si>
  <si>
    <t>Urejanje na področju fiskalne politike</t>
  </si>
  <si>
    <t>02029001</t>
  </si>
  <si>
    <t>0603</t>
  </si>
  <si>
    <t>Dejavnost občinske uprave</t>
  </si>
  <si>
    <t>06039001</t>
  </si>
  <si>
    <t>Administracija občinske uprave</t>
  </si>
  <si>
    <t>Drugi osebni prejemki (regres za letni dopust, jubilejne nag., odpravnine)</t>
  </si>
  <si>
    <t>06039002</t>
  </si>
  <si>
    <t>Razpolaganje in upravljanje s premoženjem, potrebnim za delovanje občinske uprave</t>
  </si>
  <si>
    <t>0703</t>
  </si>
  <si>
    <t>Civilna zaščita in protipožarna varnost</t>
  </si>
  <si>
    <t>07039001</t>
  </si>
  <si>
    <t>Usposabljanje in delovanje sistema za posredovanje ob izrednih dogodkih</t>
  </si>
  <si>
    <t>Sredstva za redno dejavnost zaščite in reševanja</t>
  </si>
  <si>
    <t>07039002</t>
  </si>
  <si>
    <t>Protipožarna varnost</t>
  </si>
  <si>
    <t>Redno vzdrževanje vozil in opreme</t>
  </si>
  <si>
    <t>Nakup gasilskih vozil</t>
  </si>
  <si>
    <t>1003</t>
  </si>
  <si>
    <t>Aktivna politika zaposlovanja</t>
  </si>
  <si>
    <t>10039001</t>
  </si>
  <si>
    <t>Povečanje zaposljivosti</t>
  </si>
  <si>
    <t>1403</t>
  </si>
  <si>
    <t>Promocija Slovenije, razvoj turizma in gostinstva</t>
  </si>
  <si>
    <t>14039001</t>
  </si>
  <si>
    <t>Promocija občine</t>
  </si>
  <si>
    <t>14039002</t>
  </si>
  <si>
    <t>Spodbujanje razvoja turizma in gostinstva</t>
  </si>
  <si>
    <t>44732</t>
  </si>
  <si>
    <t>Javni zavod Turizem Radovljica</t>
  </si>
  <si>
    <t>44733</t>
  </si>
  <si>
    <t>Turistična infrastruktura in znamenitosti</t>
  </si>
  <si>
    <t>48271</t>
  </si>
  <si>
    <t>Festival Avsenik</t>
  </si>
  <si>
    <t>1702</t>
  </si>
  <si>
    <t>Primarno zdravstvo</t>
  </si>
  <si>
    <t>17029001</t>
  </si>
  <si>
    <t>Dejavnost zdravstvenih domov</t>
  </si>
  <si>
    <t>1706</t>
  </si>
  <si>
    <t>Preventivni programi zdravstvenega varstva</t>
  </si>
  <si>
    <t>17069001</t>
  </si>
  <si>
    <t>Spremljanje zdravstvenega stanja in aktivnosti promocije zdravja</t>
  </si>
  <si>
    <t>1707</t>
  </si>
  <si>
    <t>Drugi programi na področju zdravstva</t>
  </si>
  <si>
    <t>17079001</t>
  </si>
  <si>
    <t>Nujno zdravstveno varstvo</t>
  </si>
  <si>
    <t>17079002</t>
  </si>
  <si>
    <t>1802</t>
  </si>
  <si>
    <t>Ohranjanje kulturne dediščine</t>
  </si>
  <si>
    <t>18029001</t>
  </si>
  <si>
    <t>Nepremična kulturna dediščina</t>
  </si>
  <si>
    <t>Grad Kamen</t>
  </si>
  <si>
    <t>48265</t>
  </si>
  <si>
    <t>Grajski park - obnova</t>
  </si>
  <si>
    <t>CULTH:EX (Villa rustica)</t>
  </si>
  <si>
    <t>48297</t>
  </si>
  <si>
    <t>Vzdrževanje in zaščita nepremične kulturne dediščine</t>
  </si>
  <si>
    <t>48298</t>
  </si>
  <si>
    <t>Spomeniki, grobišča, spominska obeležja</t>
  </si>
  <si>
    <t>18029002</t>
  </si>
  <si>
    <t>Premična kulturna dediščina</t>
  </si>
  <si>
    <t>48295</t>
  </si>
  <si>
    <t>Muzeji radovljiške občine</t>
  </si>
  <si>
    <t>18039001</t>
  </si>
  <si>
    <t>Knjižničarstvo in založništvo</t>
  </si>
  <si>
    <t>48294</t>
  </si>
  <si>
    <t>Knjižnica Antona Tomaža Linharta Radovljica</t>
  </si>
  <si>
    <t>18039002</t>
  </si>
  <si>
    <t>Umetniški programi</t>
  </si>
  <si>
    <t>48296</t>
  </si>
  <si>
    <t>Linhartova dvorana Radovljica</t>
  </si>
  <si>
    <t>18039003</t>
  </si>
  <si>
    <t>Ljubiteljska kultura</t>
  </si>
  <si>
    <t>48299</t>
  </si>
  <si>
    <t>Javni sklad za kulturne dejavnosti</t>
  </si>
  <si>
    <t>48300</t>
  </si>
  <si>
    <t>Kulturni projekti in delovanje kulturnih društev</t>
  </si>
  <si>
    <t>48301</t>
  </si>
  <si>
    <t>Obletnice in promocijska gradiva</t>
  </si>
  <si>
    <t>18039005</t>
  </si>
  <si>
    <t>Drugi programi v kulturi</t>
  </si>
  <si>
    <t>48279</t>
  </si>
  <si>
    <t>Večnamenski objekt Begunje</t>
  </si>
  <si>
    <t>48302</t>
  </si>
  <si>
    <t>Upravljanje in vzdrževanje kulturnih objektov</t>
  </si>
  <si>
    <t>1804</t>
  </si>
  <si>
    <t>Podpora posebnim skupinam</t>
  </si>
  <si>
    <t>18049001</t>
  </si>
  <si>
    <t>Programi veteranskih organizacij</t>
  </si>
  <si>
    <t>18049004</t>
  </si>
  <si>
    <t>Programi drugih posebnih skupin</t>
  </si>
  <si>
    <t>48304</t>
  </si>
  <si>
    <t>Sofinanciranje programov upokojenskih društev</t>
  </si>
  <si>
    <t>1805</t>
  </si>
  <si>
    <t>Šport in prostočasne aktivnosti</t>
  </si>
  <si>
    <t>18059001</t>
  </si>
  <si>
    <t>Programi športa</t>
  </si>
  <si>
    <t>46213</t>
  </si>
  <si>
    <t>Kopališče Radovljica</t>
  </si>
  <si>
    <t>46216</t>
  </si>
  <si>
    <t>Smučišče Kamna Gorica</t>
  </si>
  <si>
    <t>420241</t>
  </si>
  <si>
    <t>Nakup opreme telovadnic in športnih objektov</t>
  </si>
  <si>
    <t>46227</t>
  </si>
  <si>
    <t>Bazen Kropa</t>
  </si>
  <si>
    <t>46231</t>
  </si>
  <si>
    <t>Športne površine Srednja Dobrava</t>
  </si>
  <si>
    <t>46243</t>
  </si>
  <si>
    <t>Rekreacijski park Vrbnje</t>
  </si>
  <si>
    <t>46244</t>
  </si>
  <si>
    <t>Športne površine Ljubno</t>
  </si>
  <si>
    <t>46245</t>
  </si>
  <si>
    <t>Ostali športni objekti in nakup opreme</t>
  </si>
  <si>
    <t>46246</t>
  </si>
  <si>
    <t>Nogometni center Lesce</t>
  </si>
  <si>
    <t>46247</t>
  </si>
  <si>
    <t>Športna dvorana Lipnica</t>
  </si>
  <si>
    <t>48126</t>
  </si>
  <si>
    <t>Sofinanciranje programov športa</t>
  </si>
  <si>
    <t>48127</t>
  </si>
  <si>
    <t>Sofinanciranje razvojnih in strokovnih nalog v športu</t>
  </si>
  <si>
    <t>48129</t>
  </si>
  <si>
    <t>Urejanje tekaških prog</t>
  </si>
  <si>
    <t>18059002</t>
  </si>
  <si>
    <t>Programi za mladino</t>
  </si>
  <si>
    <t>1902</t>
  </si>
  <si>
    <t>Varstvo in vzgoja predšolskih otrok</t>
  </si>
  <si>
    <t>19029001</t>
  </si>
  <si>
    <t>Vrtci</t>
  </si>
  <si>
    <t>49116</t>
  </si>
  <si>
    <t>Vzgojnovarstveni zavod Radovljica</t>
  </si>
  <si>
    <t>49117</t>
  </si>
  <si>
    <t>Sofinanciranje predšolske vzgoje izven občine</t>
  </si>
  <si>
    <t>1903</t>
  </si>
  <si>
    <t>Primarno in sekundarno izobraževanje</t>
  </si>
  <si>
    <t>19039001</t>
  </si>
  <si>
    <t>Osnovno šolstvo</t>
  </si>
  <si>
    <t>49216</t>
  </si>
  <si>
    <t>Osnovna šola F. S. Finžgarja Lesce</t>
  </si>
  <si>
    <t>49226</t>
  </si>
  <si>
    <t>Osnovna šola Staneta Žagarja Lipnica</t>
  </si>
  <si>
    <t>49238</t>
  </si>
  <si>
    <t>Osnovna šola  A. T. Linharta Radovljica</t>
  </si>
  <si>
    <t>49248</t>
  </si>
  <si>
    <t>Osnovna šola Antona Janše Radovljica</t>
  </si>
  <si>
    <t>19039002</t>
  </si>
  <si>
    <t>Glasbeno šolstvo</t>
  </si>
  <si>
    <t>49258</t>
  </si>
  <si>
    <t>Glasbena šola Radovljica</t>
  </si>
  <si>
    <t>1905</t>
  </si>
  <si>
    <t>Drugi izobraževalni programi</t>
  </si>
  <si>
    <t>19059001</t>
  </si>
  <si>
    <t>Izobraževanje odraslih</t>
  </si>
  <si>
    <t>49270</t>
  </si>
  <si>
    <t>Ljudska univerza Radovljica</t>
  </si>
  <si>
    <t>420000</t>
  </si>
  <si>
    <t>Nakup poslovnih stavb</t>
  </si>
  <si>
    <t>1906</t>
  </si>
  <si>
    <t>Pomoči šolajočim</t>
  </si>
  <si>
    <t>19069001</t>
  </si>
  <si>
    <t>Pomoči v osnovnem šolstvu</t>
  </si>
  <si>
    <t>19069003</t>
  </si>
  <si>
    <t>Štipendije</t>
  </si>
  <si>
    <t>2002</t>
  </si>
  <si>
    <t>Varstvo otrok in družine</t>
  </si>
  <si>
    <t>20029001</t>
  </si>
  <si>
    <t>Drugi programi v pomoč družini</t>
  </si>
  <si>
    <t>Sofinan. prostorov za Varno hišo - dejavnost in inv. vzdrževanje</t>
  </si>
  <si>
    <t>41020</t>
  </si>
  <si>
    <t>Sofinanciranje materinskega doma</t>
  </si>
  <si>
    <t>2004</t>
  </si>
  <si>
    <t>Izvajanje programov socialnega varstva</t>
  </si>
  <si>
    <t>20049002</t>
  </si>
  <si>
    <t>Socialno varstvo invalidov</t>
  </si>
  <si>
    <t>20049003</t>
  </si>
  <si>
    <t>Socialno varstvo starih</t>
  </si>
  <si>
    <t>41021</t>
  </si>
  <si>
    <t>Zavod Hrastovec - Trate v Kranju</t>
  </si>
  <si>
    <t>432000</t>
  </si>
  <si>
    <t>Investicijski transferi občinam</t>
  </si>
  <si>
    <t>20049004</t>
  </si>
  <si>
    <t>Socialno varstvo materialno ogroženih</t>
  </si>
  <si>
    <t>41022</t>
  </si>
  <si>
    <t>Pogrebni stroški</t>
  </si>
  <si>
    <t>20049005</t>
  </si>
  <si>
    <t>Socialno varstvo zasvojenih</t>
  </si>
  <si>
    <t>20049006</t>
  </si>
  <si>
    <t>Socialno varstvo drugih ranljivih skupin</t>
  </si>
  <si>
    <t>04039003</t>
  </si>
  <si>
    <t>Razpolaganje in upravljanje z občinskim premoženjem</t>
  </si>
  <si>
    <t>1102</t>
  </si>
  <si>
    <t>Program reforme kmetijstva in živilstva</t>
  </si>
  <si>
    <t>11029002</t>
  </si>
  <si>
    <t>Razvoj in prilagajanje podeželskih območij</t>
  </si>
  <si>
    <t>44517</t>
  </si>
  <si>
    <t>Subvencije in državne pomoči v kmetijstvu</t>
  </si>
  <si>
    <t>44518</t>
  </si>
  <si>
    <t>Gradnja in vzdrževanje tematskih poti</t>
  </si>
  <si>
    <t>11029003</t>
  </si>
  <si>
    <t>Zemljiške operacije</t>
  </si>
  <si>
    <t>1103</t>
  </si>
  <si>
    <t>Splošne storitve v kmetijstvu</t>
  </si>
  <si>
    <t>11039002</t>
  </si>
  <si>
    <t>Zdravstveno varstvo rastlin in živali</t>
  </si>
  <si>
    <t>1402</t>
  </si>
  <si>
    <t>Pospeševanje in podpora gospodarski dejavnosti</t>
  </si>
  <si>
    <t>14029001</t>
  </si>
  <si>
    <t>Spodbujanje razvoja malega gospodarstva</t>
  </si>
  <si>
    <t>44824</t>
  </si>
  <si>
    <t>Subvencije in državne pomoči v gospodarstvu</t>
  </si>
  <si>
    <t>1605</t>
  </si>
  <si>
    <t>Spodbujanje stanovanjske gradnje</t>
  </si>
  <si>
    <t>16059001</t>
  </si>
  <si>
    <t>Podpora individualni stanovanjski gradnji</t>
  </si>
  <si>
    <t>46117</t>
  </si>
  <si>
    <t>Spodbujanje individualne stanovanjske gradnje</t>
  </si>
  <si>
    <t>16059002</t>
  </si>
  <si>
    <t>Nadomestni objekt za družino Vovk</t>
  </si>
  <si>
    <t>46118</t>
  </si>
  <si>
    <t>Gradnja, nakup in investicijsko vzdrževanje neprofitnih najemnih stanovanj</t>
  </si>
  <si>
    <t>16059003</t>
  </si>
  <si>
    <t>Drugi programi na stanovanjskem področju</t>
  </si>
  <si>
    <t>46119</t>
  </si>
  <si>
    <t>1606</t>
  </si>
  <si>
    <t>Upravljanje in razpolaganje z zemljišči (javno dobro, kmetijska, gozdna in stavbna</t>
  </si>
  <si>
    <t>16069002</t>
  </si>
  <si>
    <t>2201</t>
  </si>
  <si>
    <t>Servisiranje javnega dolga</t>
  </si>
  <si>
    <t>22019001</t>
  </si>
  <si>
    <t>Obveznosti iz naslova financiranja izvrševanja proračuna - domače zadolževanje</t>
  </si>
  <si>
    <t>Odplačila domačega dolga - najeti kredit</t>
  </si>
  <si>
    <t>1602</t>
  </si>
  <si>
    <t>Prostorsko in podeželsko planiranje in administracija</t>
  </si>
  <si>
    <t>16029003</t>
  </si>
  <si>
    <t>Prostorsko načrtovanje</t>
  </si>
  <si>
    <t>0802</t>
  </si>
  <si>
    <t>Policijska in kriminalistična dejavnost</t>
  </si>
  <si>
    <t>08029001</t>
  </si>
  <si>
    <t>Prometna varnost</t>
  </si>
  <si>
    <t>Svet za preventivo in vzgojo v cestnem prometu - delovanje</t>
  </si>
  <si>
    <t>1104</t>
  </si>
  <si>
    <t>Gozdarstvo</t>
  </si>
  <si>
    <t>11049001</t>
  </si>
  <si>
    <t>Vzdrževanje in gradnja gozdnih cest</t>
  </si>
  <si>
    <t>1206</t>
  </si>
  <si>
    <t>Urejanje področja učinkovite rabe in obnovljivih virov energije</t>
  </si>
  <si>
    <t>12069001</t>
  </si>
  <si>
    <t>Spodbujanje rabe obnovljivih virov energije</t>
  </si>
  <si>
    <t>44692</t>
  </si>
  <si>
    <t>Vodenje energetskega knjigovodstva</t>
  </si>
  <si>
    <t>44694</t>
  </si>
  <si>
    <t>Izvajanje lokalnega energetskega koncepta</t>
  </si>
  <si>
    <t>1302</t>
  </si>
  <si>
    <t>Cestni promet in infrastruktura</t>
  </si>
  <si>
    <t>13029001</t>
  </si>
  <si>
    <t>Upravljanje in tekoče vzdrževanje občinskih cest</t>
  </si>
  <si>
    <t>13029002</t>
  </si>
  <si>
    <t>Investicijsko vzdrževanje in gradnja občinskih cest</t>
  </si>
  <si>
    <t>44689</t>
  </si>
  <si>
    <t>44690</t>
  </si>
  <si>
    <t>Pločniki in hodniki za pešce</t>
  </si>
  <si>
    <t>44691</t>
  </si>
  <si>
    <t>Kolesarske steze</t>
  </si>
  <si>
    <t>13029003</t>
  </si>
  <si>
    <t>Urejanje cestnega prometa</t>
  </si>
  <si>
    <t>44314</t>
  </si>
  <si>
    <t>Obeležba uličnih sistemov</t>
  </si>
  <si>
    <t>44693</t>
  </si>
  <si>
    <t>44695</t>
  </si>
  <si>
    <t>Vodenje banke cestnih podatkov</t>
  </si>
  <si>
    <t>13029004</t>
  </si>
  <si>
    <t>Cestna razsvetljava</t>
  </si>
  <si>
    <t>1304</t>
  </si>
  <si>
    <t>Letalski promet in infrastruktura</t>
  </si>
  <si>
    <t>13049001</t>
  </si>
  <si>
    <t>Letališka infrastruktura in oprema navigacijskih služb</t>
  </si>
  <si>
    <t>1502</t>
  </si>
  <si>
    <t>Zmanjševanje onesnaženja, kontrola in nadzor</t>
  </si>
  <si>
    <t>15029001</t>
  </si>
  <si>
    <t>Zbiranje in ravnanje z odpadki</t>
  </si>
  <si>
    <t>44120</t>
  </si>
  <si>
    <t>DIRO Radovljica</t>
  </si>
  <si>
    <t>44121</t>
  </si>
  <si>
    <t>CERO - regijski</t>
  </si>
  <si>
    <t>44198</t>
  </si>
  <si>
    <t>Zbirni center v Lipniški dolini</t>
  </si>
  <si>
    <t>15029002</t>
  </si>
  <si>
    <t>Ravnanje z odpadno vodo</t>
  </si>
  <si>
    <t>44227</t>
  </si>
  <si>
    <t>16029001</t>
  </si>
  <si>
    <t>Urejanje in nadzor na področju geodetskih evidenc</t>
  </si>
  <si>
    <t>44696</t>
  </si>
  <si>
    <t>Vodenje analitičnih evidenc za JGS</t>
  </si>
  <si>
    <t>44697</t>
  </si>
  <si>
    <t>Stroški izdaje pogojev in soglasij s področja JGS</t>
  </si>
  <si>
    <t>1603</t>
  </si>
  <si>
    <t>Komunalna dejavnost</t>
  </si>
  <si>
    <t>16039001</t>
  </si>
  <si>
    <t>Oskrba z vodo</t>
  </si>
  <si>
    <t>40312</t>
  </si>
  <si>
    <t>Pregled in vzdrževanje javnih hidrantov</t>
  </si>
  <si>
    <t>44229</t>
  </si>
  <si>
    <t>16039002</t>
  </si>
  <si>
    <t>Urejanje pokopališč in pogrebna dejavnost</t>
  </si>
  <si>
    <t>44328</t>
  </si>
  <si>
    <t>Pokopališka dejavnost in mrliške vežice</t>
  </si>
  <si>
    <t>16069001</t>
  </si>
  <si>
    <t>Urejanje občinskih zemljišč</t>
  </si>
  <si>
    <t>44228</t>
  </si>
  <si>
    <t>2302</t>
  </si>
  <si>
    <t>Posebna proračunska rezerva in programi pomoči v primerih nesreč</t>
  </si>
  <si>
    <t>23029001</t>
  </si>
  <si>
    <t>Rezerva občine</t>
  </si>
  <si>
    <t>0602</t>
  </si>
  <si>
    <t>Sofinanciranje dejavnosti občin, ožjih delov občin in zvez občin</t>
  </si>
  <si>
    <t>06029001</t>
  </si>
  <si>
    <t>Delovanje ožjih delov občin</t>
  </si>
  <si>
    <t>64122</t>
  </si>
  <si>
    <t>Sredstva za vzdrževanje otoških igrišč - KS Brezje</t>
  </si>
  <si>
    <t>64133</t>
  </si>
  <si>
    <t>Sredstva za vzdrževanje rak - KS Kamna Gorica</t>
  </si>
  <si>
    <t>420235</t>
  </si>
  <si>
    <t>Nakup opreme za čiščenje in pluženje cest</t>
  </si>
  <si>
    <t>64175</t>
  </si>
  <si>
    <t>Sredstva za urejanje  otroških igrišč - KS LJUBNO</t>
  </si>
  <si>
    <t>64183</t>
  </si>
  <si>
    <t>Sredstva za vzdrževanje otroških igrišč - KS Mošnje</t>
  </si>
  <si>
    <t>64226</t>
  </si>
  <si>
    <t>Sredstva za vzdrževanje otroških igrišč - KS Srednja Dobrava</t>
  </si>
  <si>
    <t>23029002</t>
  </si>
  <si>
    <t>Posebni programi pomoči v primerih nesreč</t>
  </si>
  <si>
    <t>PU</t>
  </si>
  <si>
    <t>420204</t>
  </si>
  <si>
    <t>Nakup drugega pohištva</t>
  </si>
  <si>
    <t>41016</t>
  </si>
  <si>
    <t>Odkup Doma Matevža Langusa v Kamni Gorici</t>
  </si>
  <si>
    <t>420099</t>
  </si>
  <si>
    <t>Nakup drugih zgradb in prostorov</t>
  </si>
  <si>
    <t>NRP</t>
  </si>
  <si>
    <t>6</t>
  </si>
  <si>
    <t>.</t>
  </si>
  <si>
    <t/>
  </si>
  <si>
    <t>010001</t>
  </si>
  <si>
    <t xml:space="preserve">Sredstva za zagotavljanje pogojev za delo članov OS     </t>
  </si>
  <si>
    <t>013001</t>
  </si>
  <si>
    <t xml:space="preserve">Plan nabave opreme - občinska uprava                   </t>
  </si>
  <si>
    <t>022002</t>
  </si>
  <si>
    <t xml:space="preserve">Nakup opreme za enote zaščite in reševanja             </t>
  </si>
  <si>
    <t>032002</t>
  </si>
  <si>
    <t xml:space="preserve">Investicijsko vzdrževanje gasilskih domov              </t>
  </si>
  <si>
    <t>032003</t>
  </si>
  <si>
    <t xml:space="preserve">Redno vzdrževanje vozil in opreme                      </t>
  </si>
  <si>
    <t>032004</t>
  </si>
  <si>
    <t xml:space="preserve">Nakup gasilske opreme                                  </t>
  </si>
  <si>
    <t>032005</t>
  </si>
  <si>
    <t xml:space="preserve">Nakup gasilskih vozil                                  </t>
  </si>
  <si>
    <t>044000</t>
  </si>
  <si>
    <t xml:space="preserve">JZ Turizem Radovljica - inv. vzdrževanje in nakup opreme     </t>
  </si>
  <si>
    <t>047008</t>
  </si>
  <si>
    <t xml:space="preserve">Turistična infrastruktura in znamenitosti              </t>
  </si>
  <si>
    <t>072003</t>
  </si>
  <si>
    <t xml:space="preserve">Obnova ZD Radovljica                                   </t>
  </si>
  <si>
    <t>072004</t>
  </si>
  <si>
    <t xml:space="preserve">Zdravstvena preventiva                                 </t>
  </si>
  <si>
    <t>082020</t>
  </si>
  <si>
    <t xml:space="preserve">Celovita revitalizacija gradu Kamen                    </t>
  </si>
  <si>
    <t>082007</t>
  </si>
  <si>
    <t xml:space="preserve">Graščina - Grad Radovljica                             </t>
  </si>
  <si>
    <t>082011</t>
  </si>
  <si>
    <t xml:space="preserve">Kropa - Kovaški muzej                                  </t>
  </si>
  <si>
    <t>082025</t>
  </si>
  <si>
    <t xml:space="preserve">Grajski park                                           </t>
  </si>
  <si>
    <t>080033</t>
  </si>
  <si>
    <t xml:space="preserve">Arheološko najdišče villa rustica v Mošnjah            </t>
  </si>
  <si>
    <t>080038</t>
  </si>
  <si>
    <t xml:space="preserve">CULTH:EX ( Villa rustica)                              </t>
  </si>
  <si>
    <t>082048</t>
  </si>
  <si>
    <t xml:space="preserve">Vzdrževanje in zaščita nepremične kulturne dediščine     </t>
  </si>
  <si>
    <t>082049</t>
  </si>
  <si>
    <t xml:space="preserve">Spomeniki, grobišča, spominska obeležja                </t>
  </si>
  <si>
    <t>082047</t>
  </si>
  <si>
    <t xml:space="preserve">Muzeji radovljiške občine - inv. vzdrževanje in nakup opreme     </t>
  </si>
  <si>
    <t>082012</t>
  </si>
  <si>
    <t xml:space="preserve">Knjižnica A. T. L. Radovljica - nabava knjig in opreme     </t>
  </si>
  <si>
    <t>082008</t>
  </si>
  <si>
    <t xml:space="preserve">JZ Linhartova dvorana -  nabava opreme za oder         </t>
  </si>
  <si>
    <t>082015</t>
  </si>
  <si>
    <t xml:space="preserve">Knjižnica A.T.L. Radovljica - zgradba                  </t>
  </si>
  <si>
    <t>082034</t>
  </si>
  <si>
    <t xml:space="preserve">Večnamenski objekt Begunje                             </t>
  </si>
  <si>
    <t>082045</t>
  </si>
  <si>
    <t xml:space="preserve">Knjižnica Radovljica  -  nakup opreme                  </t>
  </si>
  <si>
    <t>082051</t>
  </si>
  <si>
    <t xml:space="preserve">Upravljanje in vzdrževanje kulturnih objektov          </t>
  </si>
  <si>
    <t>081005</t>
  </si>
  <si>
    <t xml:space="preserve">Otroško in šolsko igrišče v  Lescah                    </t>
  </si>
  <si>
    <t>081034</t>
  </si>
  <si>
    <t xml:space="preserve">Kopališče Radovljica                                   </t>
  </si>
  <si>
    <t>081008</t>
  </si>
  <si>
    <t xml:space="preserve">Smučišče Kamna Gorica                                  </t>
  </si>
  <si>
    <t>081012</t>
  </si>
  <si>
    <t xml:space="preserve">Atletski park Radovljica                               </t>
  </si>
  <si>
    <t>081015</t>
  </si>
  <si>
    <t xml:space="preserve">Bazen Kropa                                            </t>
  </si>
  <si>
    <t>081019</t>
  </si>
  <si>
    <t xml:space="preserve">Športne površine Srednja Dobrava                       </t>
  </si>
  <si>
    <t>081031</t>
  </si>
  <si>
    <t xml:space="preserve">Rekreacijski park Vrbnje                               </t>
  </si>
  <si>
    <t>081030</t>
  </si>
  <si>
    <t xml:space="preserve">Športne površine Ljubno                                </t>
  </si>
  <si>
    <t>081033</t>
  </si>
  <si>
    <t xml:space="preserve">Ostali športni objekti in nakup opreme                 </t>
  </si>
  <si>
    <t>081035</t>
  </si>
  <si>
    <t xml:space="preserve">Športna dvorana Lipnica                                </t>
  </si>
  <si>
    <t>091001</t>
  </si>
  <si>
    <t xml:space="preserve">VVZ Radovljica - investicijsko vzdrževanje in nakup opreme     </t>
  </si>
  <si>
    <t>091015</t>
  </si>
  <si>
    <t xml:space="preserve">Investicije v zagotovitev prostorov za predšolsko vzgojo     </t>
  </si>
  <si>
    <t>091017</t>
  </si>
  <si>
    <t xml:space="preserve">Zagotovitev prostorov za predšolsko vzgojo  - vrtec Lesce     </t>
  </si>
  <si>
    <t>091018</t>
  </si>
  <si>
    <t xml:space="preserve">Zagotovitev prostorov za predšolsko vzgojo - vrtec Radovljica     </t>
  </si>
  <si>
    <t>091004</t>
  </si>
  <si>
    <t xml:space="preserve">OŠ F. S. Finžgarja Lesce - investicijsko vzdrževanje     </t>
  </si>
  <si>
    <t>091005</t>
  </si>
  <si>
    <t xml:space="preserve">OŠ Staneta Žagarja Lipnica - investicijsko vzdrževanje     </t>
  </si>
  <si>
    <t>091006</t>
  </si>
  <si>
    <t xml:space="preserve">OŠ A. T. Linharta Radovljica - investicijsko vzdrževanje     </t>
  </si>
  <si>
    <t>091007</t>
  </si>
  <si>
    <t xml:space="preserve">OŠ Antona Janše Radovljica - investicijsko vzdrževanje     </t>
  </si>
  <si>
    <t>091010</t>
  </si>
  <si>
    <t xml:space="preserve">Investicije v obnovo OŠ                                </t>
  </si>
  <si>
    <t>091008</t>
  </si>
  <si>
    <t xml:space="preserve">Glasbena šola Radovljica - investicijsko vzdrževanje in nakup opreme     </t>
  </si>
  <si>
    <t>095001</t>
  </si>
  <si>
    <t xml:space="preserve">Ljudska univerza Radovljica - investicijsko vzdrževanje in nakup opreme     </t>
  </si>
  <si>
    <t>095002</t>
  </si>
  <si>
    <t xml:space="preserve">Ljudska univerza Radovljica  - nakup prostorov         </t>
  </si>
  <si>
    <t>107002</t>
  </si>
  <si>
    <t xml:space="preserve">Odkup Doma Matevža Langusa v Kamni Gorici              </t>
  </si>
  <si>
    <t>107003</t>
  </si>
  <si>
    <t xml:space="preserve">Zavod Hrastovec - Trate v Kranju                       </t>
  </si>
  <si>
    <t>013005</t>
  </si>
  <si>
    <t xml:space="preserve">Tekoče vzdrževanje poslovnih prostorov                 </t>
  </si>
  <si>
    <t>042013</t>
  </si>
  <si>
    <t xml:space="preserve">Gregorjevo na podeželju                                </t>
  </si>
  <si>
    <t>042014</t>
  </si>
  <si>
    <t xml:space="preserve">Učno animacijsko središče kranjske sivke               </t>
  </si>
  <si>
    <t>042015</t>
  </si>
  <si>
    <t xml:space="preserve">Odkrivajmo skrite kotičke našega podeželja             </t>
  </si>
  <si>
    <t>042016</t>
  </si>
  <si>
    <t xml:space="preserve">Upravljanje  LAS                                       </t>
  </si>
  <si>
    <t>042017</t>
  </si>
  <si>
    <t xml:space="preserve">Odkrivamo svet igral                                   </t>
  </si>
  <si>
    <t>042018</t>
  </si>
  <si>
    <t xml:space="preserve">Skupaj spoznavamo vaške običaje                        </t>
  </si>
  <si>
    <t>042125</t>
  </si>
  <si>
    <t xml:space="preserve">Nomen vulgare                                          </t>
  </si>
  <si>
    <t>042126</t>
  </si>
  <si>
    <t xml:space="preserve">AMC Promo BID                                          </t>
  </si>
  <si>
    <t>042123</t>
  </si>
  <si>
    <t xml:space="preserve">Subvencije in državne pomoči v kmetijstvu              </t>
  </si>
  <si>
    <t>042009</t>
  </si>
  <si>
    <t xml:space="preserve">Čebelarski razvojno izobraževalni center Gorenjske     </t>
  </si>
  <si>
    <t>042006</t>
  </si>
  <si>
    <t xml:space="preserve">Sofinanciranje nekategoriziranih prometnic             </t>
  </si>
  <si>
    <t>042008</t>
  </si>
  <si>
    <t xml:space="preserve">Stroški azila za zapuščene živali                      </t>
  </si>
  <si>
    <t>013009</t>
  </si>
  <si>
    <t xml:space="preserve">SLOWTOURISM                                            </t>
  </si>
  <si>
    <t>041004</t>
  </si>
  <si>
    <t xml:space="preserve">Priprava projektnih dokumentacij za razpise            </t>
  </si>
  <si>
    <t>041005</t>
  </si>
  <si>
    <t xml:space="preserve">Subvencije in državne pomoči v gospodarstvu            </t>
  </si>
  <si>
    <t>061011</t>
  </si>
  <si>
    <t xml:space="preserve">Stanovanjski krediti in subvencioniranje obrestne mere     </t>
  </si>
  <si>
    <t>061009</t>
  </si>
  <si>
    <t xml:space="preserve">Nadomestni objekti za družino Vovk                     </t>
  </si>
  <si>
    <t>061010</t>
  </si>
  <si>
    <t xml:space="preserve">Gradnja, nakup in investicijsko vzdrževanje neprofitnih stanovanj     </t>
  </si>
  <si>
    <t>013003</t>
  </si>
  <si>
    <t xml:space="preserve">Nakup in oprema zemljišč                               </t>
  </si>
  <si>
    <t>045022</t>
  </si>
  <si>
    <t xml:space="preserve">Ureditev varnih šolskih poti                           </t>
  </si>
  <si>
    <t>042010</t>
  </si>
  <si>
    <t xml:space="preserve">Tekoče vzdrževanje gozdnih cest                        </t>
  </si>
  <si>
    <t>065002</t>
  </si>
  <si>
    <t xml:space="preserve">Izvedba daljinskega sistema ogrevanja za javne objekte     </t>
  </si>
  <si>
    <t>065003</t>
  </si>
  <si>
    <t xml:space="preserve">Izvedba energetsih ukrepov na javnih objektih          </t>
  </si>
  <si>
    <t>045074</t>
  </si>
  <si>
    <t xml:space="preserve">Cestna oprema                                          </t>
  </si>
  <si>
    <t>045002</t>
  </si>
  <si>
    <t xml:space="preserve">Cesta za Verigo                                        </t>
  </si>
  <si>
    <t>045078</t>
  </si>
  <si>
    <t xml:space="preserve">Ureditev Šercerjeve ulice v Radovljici                 </t>
  </si>
  <si>
    <t>045010</t>
  </si>
  <si>
    <t xml:space="preserve">Priprava in asfaltiranje JP v Podnartu -  industrijska cona     </t>
  </si>
  <si>
    <t>045011</t>
  </si>
  <si>
    <t xml:space="preserve">Cesta Svobode I. in II. faza                           </t>
  </si>
  <si>
    <t>045015</t>
  </si>
  <si>
    <t xml:space="preserve">Ureditev hodnikov za pešce                             </t>
  </si>
  <si>
    <t>045017</t>
  </si>
  <si>
    <t xml:space="preserve">Pločnik v Lipniški dolini                              </t>
  </si>
  <si>
    <t>045025</t>
  </si>
  <si>
    <t xml:space="preserve">Odmere in odškodnine za zemljišča cest                 </t>
  </si>
  <si>
    <t>045057</t>
  </si>
  <si>
    <t xml:space="preserve">Prilagoditev ceste na AC priključke                    </t>
  </si>
  <si>
    <t>045034</t>
  </si>
  <si>
    <t xml:space="preserve">Sof. povezovale ceste iz Lipniške doline do glavne ceste G1/8     </t>
  </si>
  <si>
    <t>045077</t>
  </si>
  <si>
    <t xml:space="preserve">Cesta svobode III. in IV. faza                         </t>
  </si>
  <si>
    <t>045083</t>
  </si>
  <si>
    <t xml:space="preserve">Cestna povezava Zapuže - grad Drnča                    </t>
  </si>
  <si>
    <t>045087</t>
  </si>
  <si>
    <t xml:space="preserve">Rekonstrukcija mostu Češnjica in AP ter cesta v Rovte     </t>
  </si>
  <si>
    <t>045109</t>
  </si>
  <si>
    <t xml:space="preserve">Razširitev ceste Hraše Hlebce                          </t>
  </si>
  <si>
    <t>045029</t>
  </si>
  <si>
    <t xml:space="preserve">Preplastitev JP na Mlaki v KS Radovljica               </t>
  </si>
  <si>
    <t>045079</t>
  </si>
  <si>
    <t xml:space="preserve">Rekonstrukcija dela Begunjske ceste                    </t>
  </si>
  <si>
    <t>045102</t>
  </si>
  <si>
    <t xml:space="preserve">Rekonstrukcija ceste skozi vas Otoče                   </t>
  </si>
  <si>
    <t>045122</t>
  </si>
  <si>
    <t xml:space="preserve">Most v Podnartu                                        </t>
  </si>
  <si>
    <t>045136</t>
  </si>
  <si>
    <t xml:space="preserve">Preplastitev JP v starem delu Begunj                   </t>
  </si>
  <si>
    <t>045148</t>
  </si>
  <si>
    <t xml:space="preserve">Ureditev Kranjske ceste in Šercerjeve ulice            </t>
  </si>
  <si>
    <t>045153</t>
  </si>
  <si>
    <t xml:space="preserve">Lokalna cesta Vaze                                     </t>
  </si>
  <si>
    <t>045065</t>
  </si>
  <si>
    <t xml:space="preserve">Pločnik na Posavcu                                     </t>
  </si>
  <si>
    <t>045066</t>
  </si>
  <si>
    <t xml:space="preserve">Pločnik v Podnartu                                     </t>
  </si>
  <si>
    <t>045072</t>
  </si>
  <si>
    <t xml:space="preserve">Izgradnja pločnika od Spara do Filipiča                </t>
  </si>
  <si>
    <t>045099</t>
  </si>
  <si>
    <t xml:space="preserve">Varna šolska pot Iskra Mehanizmi in do Koselja         </t>
  </si>
  <si>
    <t>045151</t>
  </si>
  <si>
    <t xml:space="preserve">Pločnik na cesti na Jezerca                            </t>
  </si>
  <si>
    <t>045007</t>
  </si>
  <si>
    <t xml:space="preserve">Gradnja kolesarske poti Lesce - Žirovnica              </t>
  </si>
  <si>
    <t>045026</t>
  </si>
  <si>
    <t xml:space="preserve">Gradnja kolesarske steze Lesce - Radovljica            </t>
  </si>
  <si>
    <t>045152</t>
  </si>
  <si>
    <t xml:space="preserve">Gradnja kolesarske steze v Lescah (oporni zid)         </t>
  </si>
  <si>
    <t>045054</t>
  </si>
  <si>
    <t xml:space="preserve">Obeležba uličnega sistema v KS Radovljica in Lesce     </t>
  </si>
  <si>
    <t>045009</t>
  </si>
  <si>
    <t xml:space="preserve">Ureditev parkirišč v občini Radovljica                 </t>
  </si>
  <si>
    <t>045012</t>
  </si>
  <si>
    <t xml:space="preserve">Odstranitev ovir za invalide                           </t>
  </si>
  <si>
    <t>064002</t>
  </si>
  <si>
    <t xml:space="preserve">Investicije v javno razsvetljavo po KS                 </t>
  </si>
  <si>
    <t>045021</t>
  </si>
  <si>
    <t xml:space="preserve">Letališka steza - ALC Lesce                            </t>
  </si>
  <si>
    <t>051001</t>
  </si>
  <si>
    <t xml:space="preserve">Investicije - izgradnja deponije (DIRO)                </t>
  </si>
  <si>
    <t>051002</t>
  </si>
  <si>
    <t xml:space="preserve">Investicije - program CERO - regijski                  </t>
  </si>
  <si>
    <t>053001</t>
  </si>
  <si>
    <t xml:space="preserve">Sanacija divjih odlagališč odpadkov                    </t>
  </si>
  <si>
    <t>051003</t>
  </si>
  <si>
    <t xml:space="preserve">Sofinanciranje deponiranja odpadkov                    </t>
  </si>
  <si>
    <t>052013</t>
  </si>
  <si>
    <t xml:space="preserve">Zbirni center v Lipniški dolini                        </t>
  </si>
  <si>
    <t>052018</t>
  </si>
  <si>
    <t xml:space="preserve">Kanalizacija v naselju Hraše                           </t>
  </si>
  <si>
    <t>052009</t>
  </si>
  <si>
    <t xml:space="preserve">Gradnja primarne kanalizacije v Begunjah               </t>
  </si>
  <si>
    <t>052020</t>
  </si>
  <si>
    <t xml:space="preserve">Kanalizacija KS Radovljica                             </t>
  </si>
  <si>
    <t>052001</t>
  </si>
  <si>
    <t xml:space="preserve">ČN Radovljica                                          </t>
  </si>
  <si>
    <t>052010</t>
  </si>
  <si>
    <t xml:space="preserve">Primarna kanalizacija v Kropi                          </t>
  </si>
  <si>
    <t>052012</t>
  </si>
  <si>
    <t xml:space="preserve">Urejanje premož. pravnih in tehničnih vprašanj na kanalizacijskih omrežjih     </t>
  </si>
  <si>
    <t>052021</t>
  </si>
  <si>
    <t xml:space="preserve">Kanalizacija KS Lesce                                  </t>
  </si>
  <si>
    <t>052027</t>
  </si>
  <si>
    <t xml:space="preserve">Gradnja sekundarne kanalizacije v Begunjah             </t>
  </si>
  <si>
    <t>052028</t>
  </si>
  <si>
    <t xml:space="preserve">Sekundarna kanalizacija v Kropi                        </t>
  </si>
  <si>
    <t>052030</t>
  </si>
  <si>
    <t xml:space="preserve">Primarna kanalizacija Kamna Gorica                     </t>
  </si>
  <si>
    <t>052031</t>
  </si>
  <si>
    <t xml:space="preserve">Sekundarna kanalizacija Dobrave                        </t>
  </si>
  <si>
    <t>052033</t>
  </si>
  <si>
    <t xml:space="preserve">Kanalizacija in ČN Posavec                             </t>
  </si>
  <si>
    <t>052055</t>
  </si>
  <si>
    <t xml:space="preserve">Sekundarna kanalizacija Kamna Gorica                   </t>
  </si>
  <si>
    <t>052056</t>
  </si>
  <si>
    <t xml:space="preserve">Odvajanje in čiščenje odpadne vode v porečju zgornje Save in na območju Kranjskega in Sorškega polja     </t>
  </si>
  <si>
    <t>052060</t>
  </si>
  <si>
    <t xml:space="preserve">Izgradnja kanalizacije in ČN Kropa                     </t>
  </si>
  <si>
    <t>052062</t>
  </si>
  <si>
    <t xml:space="preserve">Primarna kanalizacija v KS Podnart                     </t>
  </si>
  <si>
    <t>063015</t>
  </si>
  <si>
    <t xml:space="preserve">Vodenje katastra komunalnih naprav                     </t>
  </si>
  <si>
    <t>032007</t>
  </si>
  <si>
    <t xml:space="preserve">Pregled in vzdrževanje javnih hidrantov                </t>
  </si>
  <si>
    <t>063003</t>
  </si>
  <si>
    <t xml:space="preserve">Vodovod Podgora                                        </t>
  </si>
  <si>
    <t>063016</t>
  </si>
  <si>
    <t xml:space="preserve">Vzdrževanje magistralnega vodovoda Radovna             </t>
  </si>
  <si>
    <t>063005</t>
  </si>
  <si>
    <t xml:space="preserve">Vodovod Kropa                                          </t>
  </si>
  <si>
    <t>063007</t>
  </si>
  <si>
    <t xml:space="preserve">Vodovod Kropa - Otoče                                  </t>
  </si>
  <si>
    <t>063012</t>
  </si>
  <si>
    <t xml:space="preserve">Vodovod Kropa - Kamna Gorica                           </t>
  </si>
  <si>
    <t>063020</t>
  </si>
  <si>
    <t xml:space="preserve">Postavitev merilne postaje vodnega minimuma v Dragi     </t>
  </si>
  <si>
    <t>063024</t>
  </si>
  <si>
    <t xml:space="preserve">Daljinski nadzor                                       </t>
  </si>
  <si>
    <t>063025</t>
  </si>
  <si>
    <t xml:space="preserve">Povezava bodočih uporabnikov na javni vodovod          </t>
  </si>
  <si>
    <t>063032</t>
  </si>
  <si>
    <t xml:space="preserve">Vodovod Kropa Brezovica                                </t>
  </si>
  <si>
    <t>063033</t>
  </si>
  <si>
    <t xml:space="preserve">Vodovod križišče Šercerjeve in Kranjske ceste          </t>
  </si>
  <si>
    <t>063038</t>
  </si>
  <si>
    <t xml:space="preserve">Sekundarni vodovod Begunje                             </t>
  </si>
  <si>
    <t>063039</t>
  </si>
  <si>
    <t xml:space="preserve">Primarni vodovod Finžgarjeva ulica  - Plana            </t>
  </si>
  <si>
    <t>063040</t>
  </si>
  <si>
    <t xml:space="preserve">Primarni vododvod v KS Podanrt                         </t>
  </si>
  <si>
    <t>052057</t>
  </si>
  <si>
    <t xml:space="preserve">Oskrba s pitno vodo na območju zgornje Save            </t>
  </si>
  <si>
    <t>049012</t>
  </si>
  <si>
    <t xml:space="preserve">Pokopališka dejavnost in mrliške vežice                </t>
  </si>
  <si>
    <t>052008</t>
  </si>
  <si>
    <t xml:space="preserve">Komunalna oprema - LN Dolina                           </t>
  </si>
  <si>
    <t>052026</t>
  </si>
  <si>
    <t xml:space="preserve">Komunalna oprema - Vurnikov trg                        </t>
  </si>
  <si>
    <t>052005</t>
  </si>
  <si>
    <t xml:space="preserve">Komunalna oprema - Langusova ulica                     </t>
  </si>
  <si>
    <t>052014</t>
  </si>
  <si>
    <t xml:space="preserve">Komunalna oprema - OPPN za turistično območje MIVKA     </t>
  </si>
  <si>
    <t>052015</t>
  </si>
  <si>
    <t xml:space="preserve">Komunalna oprema LN ČN sever                           </t>
  </si>
  <si>
    <t>052036</t>
  </si>
  <si>
    <t xml:space="preserve">Komunalna oprema - OLN Brezje                          </t>
  </si>
  <si>
    <t>052040</t>
  </si>
  <si>
    <t xml:space="preserve">Komunalna oprema - OPPN stanovanjska gradnja Sz11 Kamna Gorica     </t>
  </si>
  <si>
    <t>052042</t>
  </si>
  <si>
    <t xml:space="preserve">Komunalna oprema - ZN Brezovica                        </t>
  </si>
  <si>
    <t>052045</t>
  </si>
  <si>
    <t xml:space="preserve">Komunalna oprema - OPPN Dvorska vas - 2                </t>
  </si>
  <si>
    <t>045035</t>
  </si>
  <si>
    <t xml:space="preserve">Komunalne ceste in objekti - KS Begunje                </t>
  </si>
  <si>
    <t>049001</t>
  </si>
  <si>
    <t xml:space="preserve">Urejanje pokopališča in pogrebna dejavnost - KS Begunje     </t>
  </si>
  <si>
    <t>045036</t>
  </si>
  <si>
    <t xml:space="preserve">Komunalne ceste in objekti - KS Brezje                 </t>
  </si>
  <si>
    <t>049002</t>
  </si>
  <si>
    <t xml:space="preserve">Urejanje pokopališča in pogrebna dejavnost - KS Brezje     </t>
  </si>
  <si>
    <t>045037</t>
  </si>
  <si>
    <t xml:space="preserve">Komunalne ceste in objekti - KS Kamna Gorica           </t>
  </si>
  <si>
    <t>049003</t>
  </si>
  <si>
    <t xml:space="preserve">Urejanje pokopališča in pogrebna dejavnost KS Kamna Gorica     </t>
  </si>
  <si>
    <t>045038</t>
  </si>
  <si>
    <t xml:space="preserve">Komunalne ceste in objekti - KS Kropa                  </t>
  </si>
  <si>
    <t>049004</t>
  </si>
  <si>
    <t xml:space="preserve">Urejanje pokopališča in pogrebna dejavnost KS Kropa     </t>
  </si>
  <si>
    <t>045039</t>
  </si>
  <si>
    <t xml:space="preserve">Komunalne ceste in objekti - KS Lancovo                </t>
  </si>
  <si>
    <t>082010</t>
  </si>
  <si>
    <t xml:space="preserve">Ureditev Kulturnega doma Lancovo                       </t>
  </si>
  <si>
    <t>045040</t>
  </si>
  <si>
    <t xml:space="preserve">Komunalne ceste in objekti - KS Lesce                  </t>
  </si>
  <si>
    <t>049005</t>
  </si>
  <si>
    <t xml:space="preserve">Urejanje pokopališča in pogrebna dejavnost KS Lesce     </t>
  </si>
  <si>
    <t>045041</t>
  </si>
  <si>
    <t xml:space="preserve">Komunalne ceste in objekti - KS Ljubno                 </t>
  </si>
  <si>
    <t>049006</t>
  </si>
  <si>
    <t xml:space="preserve">Urejanje pokopališča in pogrebna dejavnost - Ljubno     </t>
  </si>
  <si>
    <t>049007</t>
  </si>
  <si>
    <t xml:space="preserve">Urejanje pokopališča in pogrebna dejavnost - Otoče     </t>
  </si>
  <si>
    <t>045042</t>
  </si>
  <si>
    <t xml:space="preserve">Komunalne ceste in objekti - KS Mošnje                 </t>
  </si>
  <si>
    <t>049008</t>
  </si>
  <si>
    <t xml:space="preserve">Urejanje pokopališča in pogrebna dejavnost KS Mošnje     </t>
  </si>
  <si>
    <t>045043</t>
  </si>
  <si>
    <t xml:space="preserve">Komunalne ceste in objekti - KS Otok                   </t>
  </si>
  <si>
    <t>045044</t>
  </si>
  <si>
    <t xml:space="preserve">Komunalne ceste in objekti - KS Podnart                </t>
  </si>
  <si>
    <t>049009</t>
  </si>
  <si>
    <t xml:space="preserve">Urejanje pokopališča in pogrebna dejavnost KS Podnart     </t>
  </si>
  <si>
    <t>045045</t>
  </si>
  <si>
    <t xml:space="preserve">Komunalne ceste in objekti - KS Radovljica             </t>
  </si>
  <si>
    <t>045046</t>
  </si>
  <si>
    <t xml:space="preserve">Komunalne ceste in objekti - KS Srednja Dobrava        </t>
  </si>
  <si>
    <t>049010</t>
  </si>
  <si>
    <t xml:space="preserve">Urejanje pokopališča in pogrebna dejavnost KS Srednja Dobrava     </t>
  </si>
  <si>
    <t>045142</t>
  </si>
  <si>
    <t xml:space="preserve">Vlaganje sredstev iz naslova telekomunikacij           </t>
  </si>
  <si>
    <t>109001</t>
  </si>
  <si>
    <t xml:space="preserve">Proračunska rezerva za fin. izdatkov za odpravo posl. naravnih nesreč     </t>
  </si>
  <si>
    <t>061001</t>
  </si>
  <si>
    <t xml:space="preserve">Rezervni sklad za stanovanjske namene                  </t>
  </si>
  <si>
    <t>045155</t>
  </si>
  <si>
    <t xml:space="preserve">Cesta za Verigo III. in IV. faza                       </t>
  </si>
  <si>
    <t xml:space="preserve">Proračun 2011  </t>
  </si>
  <si>
    <t xml:space="preserve">Rebalans proračuna I/2011 </t>
  </si>
  <si>
    <t>Indeks% 
8:7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</si>
</sst>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.00"/>
    <numFmt numFmtId="165" formatCode="#0.00"/>
    <numFmt numFmtId="166" formatCode="###,###,##0"/>
  </numFmts>
  <fonts count="45">
    <font>
      <sz val="10"/>
      <name val="Arial CE"/>
      <family val="0"/>
    </font>
    <font>
      <sz val="8"/>
      <name val="Arial CE"/>
      <family val="0"/>
    </font>
    <font>
      <b/>
      <sz val="18"/>
      <name val="MS Sans Serif"/>
      <family val="2"/>
    </font>
    <font>
      <sz val="18"/>
      <name val="MS Sans Serif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1"/>
      <color indexed="8"/>
      <name val="Calibri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8"/>
      <color indexed="8"/>
      <name val="MS Sans Serif"/>
      <family val="2"/>
    </font>
    <font>
      <sz val="18"/>
      <color indexed="8"/>
      <name val="MS Sans Serif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1"/>
      <color theme="1"/>
      <name val="Calibri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8"/>
      <color rgb="FF080000"/>
      <name val="MS Sans Serif"/>
      <family val="2"/>
    </font>
    <font>
      <sz val="18"/>
      <color rgb="FF080000"/>
      <name val="MS Sans Serif"/>
      <family val="2"/>
    </font>
    <font>
      <b/>
      <sz val="18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49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65" fontId="43" fillId="0" borderId="0" xfId="0" applyNumberFormat="1" applyFont="1" applyAlignment="1">
      <alignment horizontal="right"/>
    </xf>
    <xf numFmtId="165" fontId="42" fillId="0" borderId="11" xfId="0" applyNumberFormat="1" applyFont="1" applyFill="1" applyBorder="1" applyAlignment="1">
      <alignment horizontal="right"/>
    </xf>
    <xf numFmtId="49" fontId="42" fillId="0" borderId="11" xfId="0" applyNumberFormat="1" applyFont="1" applyFill="1" applyBorder="1" applyAlignment="1">
      <alignment/>
    </xf>
    <xf numFmtId="164" fontId="42" fillId="0" borderId="11" xfId="0" applyNumberFormat="1" applyFont="1" applyFill="1" applyBorder="1" applyAlignment="1">
      <alignment/>
    </xf>
    <xf numFmtId="0" fontId="44" fillId="0" borderId="0" xfId="0" applyFont="1" applyFill="1" applyAlignment="1">
      <alignment/>
    </xf>
  </cellXfs>
  <cellStyles count="7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10" xfId="40"/>
    <cellStyle name="Navadno 11" xfId="41"/>
    <cellStyle name="Navadno 12" xfId="42"/>
    <cellStyle name="Navadno 13" xfId="43"/>
    <cellStyle name="Navadno 14" xfId="44"/>
    <cellStyle name="Navadno 15" xfId="45"/>
    <cellStyle name="Navadno 16" xfId="46"/>
    <cellStyle name="Navadno 17" xfId="47"/>
    <cellStyle name="Navadno 18" xfId="48"/>
    <cellStyle name="Navadno 19" xfId="49"/>
    <cellStyle name="Navadno 2" xfId="50"/>
    <cellStyle name="Navadno 20" xfId="51"/>
    <cellStyle name="Navadno 21" xfId="52"/>
    <cellStyle name="Navadno 22" xfId="53"/>
    <cellStyle name="Navadno 23" xfId="54"/>
    <cellStyle name="Navadno 24" xfId="55"/>
    <cellStyle name="Navadno 25" xfId="56"/>
    <cellStyle name="Navadno 26" xfId="57"/>
    <cellStyle name="Navadno 27" xfId="58"/>
    <cellStyle name="Navadno 28" xfId="59"/>
    <cellStyle name="Navadno 29" xfId="60"/>
    <cellStyle name="Navadno 3" xfId="61"/>
    <cellStyle name="Navadno 4" xfId="62"/>
    <cellStyle name="Navadno 5" xfId="63"/>
    <cellStyle name="Navadno 6" xfId="64"/>
    <cellStyle name="Navadno 7" xfId="65"/>
    <cellStyle name="Navadno 8" xfId="66"/>
    <cellStyle name="Navadno 9" xfId="67"/>
    <cellStyle name="Nevtralno" xfId="68"/>
    <cellStyle name="Percent" xfId="69"/>
    <cellStyle name="Opomba" xfId="70"/>
    <cellStyle name="Opozorilo" xfId="71"/>
    <cellStyle name="Pojasnjevalno besedilo" xfId="72"/>
    <cellStyle name="Poudarek1" xfId="73"/>
    <cellStyle name="Poudarek2" xfId="74"/>
    <cellStyle name="Poudarek3" xfId="75"/>
    <cellStyle name="Poudarek4" xfId="76"/>
    <cellStyle name="Poudarek5" xfId="77"/>
    <cellStyle name="Poudarek6" xfId="78"/>
    <cellStyle name="Povezana celica" xfId="79"/>
    <cellStyle name="Preveri celico" xfId="80"/>
    <cellStyle name="Računanje" xfId="81"/>
    <cellStyle name="Slabo" xfId="82"/>
    <cellStyle name="Currency" xfId="83"/>
    <cellStyle name="Currency [0]" xfId="84"/>
    <cellStyle name="Comma" xfId="85"/>
    <cellStyle name="Comma [0]" xfId="86"/>
    <cellStyle name="Vnos" xfId="87"/>
    <cellStyle name="Vsota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7"/>
  <sheetViews>
    <sheetView tabSelected="1" view="pageBreakPreview" zoomScale="54" zoomScaleSheetLayoutView="54" zoomScalePageLayoutView="0" workbookViewId="0" topLeftCell="A1">
      <selection activeCell="I26" sqref="I26"/>
    </sheetView>
  </sheetViews>
  <sheetFormatPr defaultColWidth="9.00390625" defaultRowHeight="12.75"/>
  <cols>
    <col min="1" max="1" width="7.625" style="9" customWidth="1"/>
    <col min="2" max="2" width="5.375" style="9" customWidth="1"/>
    <col min="3" max="3" width="15.875" style="9" customWidth="1"/>
    <col min="4" max="4" width="11.875" style="9" customWidth="1"/>
    <col min="5" max="5" width="14.625" style="9" customWidth="1"/>
    <col min="6" max="6" width="12.25390625" style="9" customWidth="1"/>
    <col min="7" max="7" width="90.00390625" style="9" customWidth="1"/>
    <col min="8" max="8" width="27.00390625" style="9" customWidth="1"/>
    <col min="9" max="9" width="33.00390625" style="9" customWidth="1"/>
    <col min="10" max="10" width="16.75390625" style="9" customWidth="1"/>
    <col min="11" max="16384" width="9.125" style="9" customWidth="1"/>
  </cols>
  <sheetData>
    <row r="1" spans="1:10" s="4" customFormat="1" ht="68.25" customHeight="1">
      <c r="A1" s="1" t="s">
        <v>840</v>
      </c>
      <c r="B1" s="2" t="s">
        <v>1278</v>
      </c>
      <c r="C1" s="2" t="s">
        <v>0</v>
      </c>
      <c r="D1" s="2" t="s">
        <v>1</v>
      </c>
      <c r="E1" s="2" t="s">
        <v>1285</v>
      </c>
      <c r="F1" s="2" t="s">
        <v>2</v>
      </c>
      <c r="G1" s="2" t="s">
        <v>607</v>
      </c>
      <c r="H1" s="3" t="s">
        <v>1653</v>
      </c>
      <c r="I1" s="3" t="s">
        <v>1654</v>
      </c>
      <c r="J1" s="3" t="s">
        <v>1655</v>
      </c>
    </row>
    <row r="2" spans="1:10" s="4" customFormat="1" ht="22.5">
      <c r="A2" s="5"/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1286</v>
      </c>
      <c r="H2" s="6" t="s">
        <v>915</v>
      </c>
      <c r="I2" s="6" t="s">
        <v>833</v>
      </c>
      <c r="J2" s="6" t="s">
        <v>8</v>
      </c>
    </row>
    <row r="3" spans="2:10" s="7" customFormat="1" ht="22.5">
      <c r="B3" s="10" t="s">
        <v>8</v>
      </c>
      <c r="C3" s="10"/>
      <c r="D3" s="10"/>
      <c r="E3" s="10"/>
      <c r="F3" s="10"/>
      <c r="G3" s="10" t="s">
        <v>9</v>
      </c>
      <c r="H3" s="11">
        <f>+H4+H65+H76+H93</f>
        <v>279173.08</v>
      </c>
      <c r="I3" s="11">
        <f>+I4+I65+I76+I93</f>
        <v>279173.08</v>
      </c>
      <c r="J3" s="12">
        <f>IF(H3&lt;&gt;0,I3/H3*100,"**.**")</f>
        <v>100</v>
      </c>
    </row>
    <row r="4" spans="2:10" s="7" customFormat="1" ht="19.5" customHeight="1">
      <c r="B4" s="10"/>
      <c r="C4" s="10" t="s">
        <v>10</v>
      </c>
      <c r="D4" s="10"/>
      <c r="E4" s="10"/>
      <c r="F4" s="10"/>
      <c r="G4" s="10" t="s">
        <v>11</v>
      </c>
      <c r="H4" s="11">
        <f>+H5</f>
        <v>212662.08000000002</v>
      </c>
      <c r="I4" s="11">
        <f>+I5</f>
        <v>212662.08000000002</v>
      </c>
      <c r="J4" s="12">
        <f>IF(H4&lt;&gt;0,I4/H4*100,"**.**")</f>
        <v>100</v>
      </c>
    </row>
    <row r="5" spans="2:10" s="7" customFormat="1" ht="22.5">
      <c r="B5" s="10"/>
      <c r="C5" s="10" t="s">
        <v>920</v>
      </c>
      <c r="D5" s="10"/>
      <c r="E5" s="10"/>
      <c r="F5" s="10"/>
      <c r="G5" s="10" t="s">
        <v>921</v>
      </c>
      <c r="H5" s="11">
        <f>+H6+H56</f>
        <v>212662.08000000002</v>
      </c>
      <c r="I5" s="11">
        <f>+I6+I56</f>
        <v>212662.08000000002</v>
      </c>
      <c r="J5" s="12">
        <f>IF(H5&lt;&gt;0,I5/H5*100,"**.**")</f>
        <v>100</v>
      </c>
    </row>
    <row r="6" spans="2:10" s="8" customFormat="1" ht="22.5">
      <c r="B6" s="13"/>
      <c r="C6" s="13" t="s">
        <v>922</v>
      </c>
      <c r="D6" s="13"/>
      <c r="E6" s="13"/>
      <c r="F6" s="13"/>
      <c r="G6" s="13" t="s">
        <v>923</v>
      </c>
      <c r="H6" s="14">
        <f>+H7+H11+H19+H23+H52</f>
        <v>198762.08000000002</v>
      </c>
      <c r="I6" s="14">
        <f>+I7+I11+I19+I23+I52</f>
        <v>198762.08000000002</v>
      </c>
      <c r="J6" s="15">
        <f>IF(H6&lt;&gt;0,I6/H6*100,"**.**")</f>
        <v>100</v>
      </c>
    </row>
    <row r="7" spans="1:10" s="7" customFormat="1" ht="22.5">
      <c r="A7" s="10" t="s">
        <v>12</v>
      </c>
      <c r="B7" s="10"/>
      <c r="C7" s="10"/>
      <c r="D7" s="10" t="s">
        <v>13</v>
      </c>
      <c r="E7" s="10"/>
      <c r="F7" s="10"/>
      <c r="G7" s="10" t="s">
        <v>874</v>
      </c>
      <c r="H7" s="11">
        <f>+H8</f>
        <v>97000</v>
      </c>
      <c r="I7" s="11">
        <f>+I8</f>
        <v>97000</v>
      </c>
      <c r="J7" s="12">
        <f>IF(H7&lt;&gt;0,I7/H7*100,"**.**")</f>
        <v>100</v>
      </c>
    </row>
    <row r="8" spans="2:10" s="7" customFormat="1" ht="22.5">
      <c r="B8" s="10"/>
      <c r="C8" s="10"/>
      <c r="D8" s="10"/>
      <c r="E8" s="10" t="s">
        <v>1287</v>
      </c>
      <c r="F8" s="10"/>
      <c r="G8" s="10" t="s">
        <v>1288</v>
      </c>
      <c r="H8" s="11">
        <f>+H9</f>
        <v>97000</v>
      </c>
      <c r="I8" s="11">
        <f>+I9</f>
        <v>97000</v>
      </c>
      <c r="J8" s="12">
        <f>IF(H8&lt;&gt;0,I8/H8*100,"**.**")</f>
        <v>100</v>
      </c>
    </row>
    <row r="9" spans="2:10" s="8" customFormat="1" ht="22.5">
      <c r="B9" s="13"/>
      <c r="C9" s="13"/>
      <c r="D9" s="13"/>
      <c r="E9" s="13"/>
      <c r="F9" s="13" t="s">
        <v>647</v>
      </c>
      <c r="G9" s="13" t="s">
        <v>648</v>
      </c>
      <c r="H9" s="14">
        <f>+H10</f>
        <v>97000</v>
      </c>
      <c r="I9" s="14">
        <f>+I10</f>
        <v>97000</v>
      </c>
      <c r="J9" s="15">
        <f>IF(H9&lt;&gt;0,I9/H9*100,"**.**")</f>
        <v>100</v>
      </c>
    </row>
    <row r="10" spans="2:10" s="8" customFormat="1" ht="22.5">
      <c r="B10" s="13"/>
      <c r="C10" s="13"/>
      <c r="D10" s="13"/>
      <c r="E10" s="13"/>
      <c r="F10" s="13" t="s">
        <v>647</v>
      </c>
      <c r="G10" s="13" t="s">
        <v>648</v>
      </c>
      <c r="H10" s="14">
        <v>97000</v>
      </c>
      <c r="I10" s="14">
        <v>97000</v>
      </c>
      <c r="J10" s="15">
        <f>IF(H10&lt;&gt;0,I10/H10*100,"**.**")</f>
        <v>100</v>
      </c>
    </row>
    <row r="11" spans="1:10" s="7" customFormat="1" ht="22.5">
      <c r="A11" s="10" t="s">
        <v>15</v>
      </c>
      <c r="B11" s="10"/>
      <c r="C11" s="10"/>
      <c r="D11" s="10" t="s">
        <v>16</v>
      </c>
      <c r="E11" s="10"/>
      <c r="F11" s="10"/>
      <c r="G11" s="10" t="s">
        <v>17</v>
      </c>
      <c r="H11" s="11">
        <f>+H12</f>
        <v>48000</v>
      </c>
      <c r="I11" s="11">
        <f>+I12</f>
        <v>48000</v>
      </c>
      <c r="J11" s="12">
        <f>IF(H11&lt;&gt;0,I11/H11*100,"**.**")</f>
        <v>100</v>
      </c>
    </row>
    <row r="12" spans="2:10" s="7" customFormat="1" ht="22.5">
      <c r="B12" s="10"/>
      <c r="C12" s="10"/>
      <c r="D12" s="10"/>
      <c r="E12" s="10" t="s">
        <v>1287</v>
      </c>
      <c r="F12" s="10"/>
      <c r="G12" s="10" t="s">
        <v>1288</v>
      </c>
      <c r="H12" s="11">
        <f>+H13+H15+H17</f>
        <v>48000</v>
      </c>
      <c r="I12" s="11">
        <f>+I13+I15+I17</f>
        <v>48000</v>
      </c>
      <c r="J12" s="12">
        <f>IF(H12&lt;&gt;0,I12/H12*100,"**.**")</f>
        <v>100</v>
      </c>
    </row>
    <row r="13" spans="2:10" s="8" customFormat="1" ht="22.5">
      <c r="B13" s="13"/>
      <c r="C13" s="13"/>
      <c r="D13" s="13"/>
      <c r="E13" s="13"/>
      <c r="F13" s="13" t="s">
        <v>649</v>
      </c>
      <c r="G13" s="13" t="s">
        <v>650</v>
      </c>
      <c r="H13" s="14">
        <f>+H14</f>
        <v>37000</v>
      </c>
      <c r="I13" s="14">
        <f>+I14</f>
        <v>37000</v>
      </c>
      <c r="J13" s="15">
        <f>IF(H13&lt;&gt;0,I13/H13*100,"**.**")</f>
        <v>100</v>
      </c>
    </row>
    <row r="14" spans="2:10" s="8" customFormat="1" ht="22.5">
      <c r="B14" s="13"/>
      <c r="C14" s="13"/>
      <c r="D14" s="13"/>
      <c r="E14" s="13"/>
      <c r="F14" s="13" t="s">
        <v>649</v>
      </c>
      <c r="G14" s="13" t="s">
        <v>650</v>
      </c>
      <c r="H14" s="14">
        <v>37000</v>
      </c>
      <c r="I14" s="14">
        <v>37000</v>
      </c>
      <c r="J14" s="15">
        <f>IF(H14&lt;&gt;0,I14/H14*100,"**.**")</f>
        <v>100</v>
      </c>
    </row>
    <row r="15" spans="2:10" s="8" customFormat="1" ht="22.5">
      <c r="B15" s="13"/>
      <c r="C15" s="13"/>
      <c r="D15" s="13"/>
      <c r="E15" s="13"/>
      <c r="F15" s="13" t="s">
        <v>651</v>
      </c>
      <c r="G15" s="13" t="s">
        <v>652</v>
      </c>
      <c r="H15" s="14">
        <f>+H16</f>
        <v>4000</v>
      </c>
      <c r="I15" s="14">
        <f>+I16</f>
        <v>4000</v>
      </c>
      <c r="J15" s="15">
        <f>IF(H15&lt;&gt;0,I15/H15*100,"**.**")</f>
        <v>100</v>
      </c>
    </row>
    <row r="16" spans="2:10" s="8" customFormat="1" ht="22.5">
      <c r="B16" s="13"/>
      <c r="C16" s="13"/>
      <c r="D16" s="13"/>
      <c r="E16" s="13"/>
      <c r="F16" s="13" t="s">
        <v>651</v>
      </c>
      <c r="G16" s="13" t="s">
        <v>652</v>
      </c>
      <c r="H16" s="14">
        <v>4000</v>
      </c>
      <c r="I16" s="14">
        <v>4000</v>
      </c>
      <c r="J16" s="15">
        <f>IF(H16&lt;&gt;0,I16/H16*100,"**.**")</f>
        <v>100</v>
      </c>
    </row>
    <row r="17" spans="2:10" s="8" customFormat="1" ht="22.5">
      <c r="B17" s="13"/>
      <c r="C17" s="13"/>
      <c r="D17" s="13"/>
      <c r="E17" s="13"/>
      <c r="F17" s="13" t="s">
        <v>653</v>
      </c>
      <c r="G17" s="13" t="s">
        <v>654</v>
      </c>
      <c r="H17" s="14">
        <f>+H18</f>
        <v>7000</v>
      </c>
      <c r="I17" s="14">
        <f>+I18</f>
        <v>7000</v>
      </c>
      <c r="J17" s="15">
        <f>IF(H17&lt;&gt;0,I17/H17*100,"**.**")</f>
        <v>100</v>
      </c>
    </row>
    <row r="18" spans="2:10" s="8" customFormat="1" ht="22.5">
      <c r="B18" s="13"/>
      <c r="C18" s="13"/>
      <c r="D18" s="13"/>
      <c r="E18" s="13"/>
      <c r="F18" s="13" t="s">
        <v>653</v>
      </c>
      <c r="G18" s="13" t="s">
        <v>654</v>
      </c>
      <c r="H18" s="14">
        <v>7000</v>
      </c>
      <c r="I18" s="14">
        <v>7000</v>
      </c>
      <c r="J18" s="15">
        <f>IF(H18&lt;&gt;0,I18/H18*100,"**.**")</f>
        <v>100</v>
      </c>
    </row>
    <row r="19" spans="1:10" s="7" customFormat="1" ht="22.5">
      <c r="A19" s="10" t="s">
        <v>18</v>
      </c>
      <c r="B19" s="10"/>
      <c r="C19" s="10"/>
      <c r="D19" s="10" t="s">
        <v>19</v>
      </c>
      <c r="E19" s="10"/>
      <c r="F19" s="10"/>
      <c r="G19" s="10" t="s">
        <v>20</v>
      </c>
      <c r="H19" s="11">
        <f>+H20</f>
        <v>23882.08</v>
      </c>
      <c r="I19" s="11">
        <f>+I20</f>
        <v>23882.08</v>
      </c>
      <c r="J19" s="12">
        <f>IF(H19&lt;&gt;0,I19/H19*100,"**.**")</f>
        <v>100</v>
      </c>
    </row>
    <row r="20" spans="2:10" s="7" customFormat="1" ht="22.5">
      <c r="B20" s="10"/>
      <c r="C20" s="10"/>
      <c r="D20" s="10"/>
      <c r="E20" s="10" t="s">
        <v>1287</v>
      </c>
      <c r="F20" s="10"/>
      <c r="G20" s="10" t="s">
        <v>1288</v>
      </c>
      <c r="H20" s="11">
        <f>+H21</f>
        <v>23882.08</v>
      </c>
      <c r="I20" s="11">
        <f>+I21</f>
        <v>23882.08</v>
      </c>
      <c r="J20" s="12">
        <f>IF(H20&lt;&gt;0,I20/H20*100,"**.**")</f>
        <v>100</v>
      </c>
    </row>
    <row r="21" spans="2:10" s="8" customFormat="1" ht="22.5">
      <c r="B21" s="13"/>
      <c r="C21" s="13"/>
      <c r="D21" s="13"/>
      <c r="E21" s="13"/>
      <c r="F21" s="13" t="s">
        <v>657</v>
      </c>
      <c r="G21" s="13" t="s">
        <v>658</v>
      </c>
      <c r="H21" s="14">
        <f>+H22</f>
        <v>23882.08</v>
      </c>
      <c r="I21" s="14">
        <f>+I22</f>
        <v>23882.08</v>
      </c>
      <c r="J21" s="15">
        <f>IF(H21&lt;&gt;0,I21/H21*100,"**.**")</f>
        <v>100</v>
      </c>
    </row>
    <row r="22" spans="2:10" s="8" customFormat="1" ht="22.5">
      <c r="B22" s="13"/>
      <c r="C22" s="13"/>
      <c r="D22" s="13"/>
      <c r="E22" s="13"/>
      <c r="F22" s="13" t="s">
        <v>657</v>
      </c>
      <c r="G22" s="13" t="s">
        <v>658</v>
      </c>
      <c r="H22" s="14">
        <v>23882.08</v>
      </c>
      <c r="I22" s="14">
        <v>23882.08</v>
      </c>
      <c r="J22" s="15">
        <f>IF(H22&lt;&gt;0,I22/H22*100,"**.**")</f>
        <v>100</v>
      </c>
    </row>
    <row r="23" spans="1:10" s="7" customFormat="1" ht="22.5">
      <c r="A23" s="10" t="s">
        <v>21</v>
      </c>
      <c r="B23" s="10"/>
      <c r="C23" s="10"/>
      <c r="D23" s="10" t="s">
        <v>25</v>
      </c>
      <c r="E23" s="10"/>
      <c r="F23" s="10"/>
      <c r="G23" s="10" t="s">
        <v>26</v>
      </c>
      <c r="H23" s="11">
        <f>+H24+H45</f>
        <v>23480</v>
      </c>
      <c r="I23" s="11">
        <f>+I24+I45</f>
        <v>23480</v>
      </c>
      <c r="J23" s="12">
        <f>IF(H23&lt;&gt;0,I23/H23*100,"**.**")</f>
        <v>100</v>
      </c>
    </row>
    <row r="24" spans="2:10" s="7" customFormat="1" ht="22.5">
      <c r="B24" s="10"/>
      <c r="C24" s="10"/>
      <c r="D24" s="10"/>
      <c r="E24" s="10" t="s">
        <v>1287</v>
      </c>
      <c r="F24" s="10"/>
      <c r="G24" s="10" t="s">
        <v>1288</v>
      </c>
      <c r="H24" s="11">
        <f>+H25+H27+H29+H31+H33+H35+H37+H39+H41+H43</f>
        <v>21580</v>
      </c>
      <c r="I24" s="11">
        <f>+I25+I27+I29+I31+I33+I35+I37+I39+I41+I43</f>
        <v>21580</v>
      </c>
      <c r="J24" s="12">
        <f>IF(H24&lt;&gt;0,I24/H24*100,"**.**")</f>
        <v>100</v>
      </c>
    </row>
    <row r="25" spans="2:10" s="8" customFormat="1" ht="22.5">
      <c r="B25" s="13"/>
      <c r="C25" s="13"/>
      <c r="D25" s="13"/>
      <c r="E25" s="13"/>
      <c r="F25" s="13" t="s">
        <v>659</v>
      </c>
      <c r="G25" s="13" t="s">
        <v>660</v>
      </c>
      <c r="H25" s="14">
        <f>+H26</f>
        <v>3300</v>
      </c>
      <c r="I25" s="14">
        <f>+I26</f>
        <v>3300</v>
      </c>
      <c r="J25" s="15">
        <f>IF(H25&lt;&gt;0,I25/H25*100,"**.**")</f>
        <v>100</v>
      </c>
    </row>
    <row r="26" spans="2:10" s="8" customFormat="1" ht="22.5">
      <c r="B26" s="13"/>
      <c r="C26" s="13"/>
      <c r="D26" s="13"/>
      <c r="E26" s="13"/>
      <c r="F26" s="13" t="s">
        <v>659</v>
      </c>
      <c r="G26" s="13" t="s">
        <v>660</v>
      </c>
      <c r="H26" s="14">
        <v>3300</v>
      </c>
      <c r="I26" s="14">
        <v>3300</v>
      </c>
      <c r="J26" s="15">
        <f>IF(H26&lt;&gt;0,I26/H26*100,"**.**")</f>
        <v>100</v>
      </c>
    </row>
    <row r="27" spans="2:10" s="8" customFormat="1" ht="22.5">
      <c r="B27" s="13"/>
      <c r="C27" s="13"/>
      <c r="D27" s="13"/>
      <c r="E27" s="13"/>
      <c r="F27" s="13" t="s">
        <v>649</v>
      </c>
      <c r="G27" s="13" t="s">
        <v>650</v>
      </c>
      <c r="H27" s="14">
        <f>+H28</f>
        <v>2940</v>
      </c>
      <c r="I27" s="14">
        <f>+I28</f>
        <v>2940</v>
      </c>
      <c r="J27" s="15">
        <f>IF(H27&lt;&gt;0,I27/H27*100,"**.**")</f>
        <v>100</v>
      </c>
    </row>
    <row r="28" spans="2:10" s="8" customFormat="1" ht="22.5">
      <c r="B28" s="13"/>
      <c r="C28" s="13"/>
      <c r="D28" s="13"/>
      <c r="E28" s="13"/>
      <c r="F28" s="13" t="s">
        <v>649</v>
      </c>
      <c r="G28" s="13" t="s">
        <v>650</v>
      </c>
      <c r="H28" s="14">
        <v>2940</v>
      </c>
      <c r="I28" s="14">
        <v>2940</v>
      </c>
      <c r="J28" s="15">
        <f>IF(H28&lt;&gt;0,I28/H28*100,"**.**")</f>
        <v>100</v>
      </c>
    </row>
    <row r="29" spans="2:10" s="8" customFormat="1" ht="22.5">
      <c r="B29" s="13"/>
      <c r="C29" s="13"/>
      <c r="D29" s="13"/>
      <c r="E29" s="13"/>
      <c r="F29" s="13" t="s">
        <v>714</v>
      </c>
      <c r="G29" s="13" t="s">
        <v>715</v>
      </c>
      <c r="H29" s="14">
        <f>+H30</f>
        <v>1400</v>
      </c>
      <c r="I29" s="14">
        <f>+I30</f>
        <v>1400</v>
      </c>
      <c r="J29" s="15">
        <f>IF(H29&lt;&gt;0,I29/H29*100,"**.**")</f>
        <v>100</v>
      </c>
    </row>
    <row r="30" spans="2:10" s="8" customFormat="1" ht="22.5">
      <c r="B30" s="13"/>
      <c r="C30" s="13"/>
      <c r="D30" s="13"/>
      <c r="E30" s="13"/>
      <c r="F30" s="13" t="s">
        <v>714</v>
      </c>
      <c r="G30" s="13" t="s">
        <v>715</v>
      </c>
      <c r="H30" s="14">
        <v>1400</v>
      </c>
      <c r="I30" s="14">
        <v>1400</v>
      </c>
      <c r="J30" s="15">
        <f>IF(H30&lt;&gt;0,I30/H30*100,"**.**")</f>
        <v>100</v>
      </c>
    </row>
    <row r="31" spans="2:10" s="8" customFormat="1" ht="22.5">
      <c r="B31" s="13"/>
      <c r="C31" s="13"/>
      <c r="D31" s="13"/>
      <c r="E31" s="13"/>
      <c r="F31" s="13" t="s">
        <v>685</v>
      </c>
      <c r="G31" s="13" t="s">
        <v>686</v>
      </c>
      <c r="H31" s="14">
        <f>+H32</f>
        <v>2500</v>
      </c>
      <c r="I31" s="14">
        <f>+I32</f>
        <v>2500</v>
      </c>
      <c r="J31" s="15">
        <f>IF(H31&lt;&gt;0,I31/H31*100,"**.**")</f>
        <v>100</v>
      </c>
    </row>
    <row r="32" spans="2:10" s="8" customFormat="1" ht="22.5">
      <c r="B32" s="13"/>
      <c r="C32" s="13"/>
      <c r="D32" s="13"/>
      <c r="E32" s="13"/>
      <c r="F32" s="13" t="s">
        <v>685</v>
      </c>
      <c r="G32" s="13" t="s">
        <v>686</v>
      </c>
      <c r="H32" s="14">
        <v>2500</v>
      </c>
      <c r="I32" s="14">
        <v>2500</v>
      </c>
      <c r="J32" s="15">
        <f>IF(H32&lt;&gt;0,I32/H32*100,"**.**")</f>
        <v>100</v>
      </c>
    </row>
    <row r="33" spans="2:10" s="8" customFormat="1" ht="22.5">
      <c r="B33" s="13"/>
      <c r="C33" s="13"/>
      <c r="D33" s="13"/>
      <c r="E33" s="13"/>
      <c r="F33" s="13" t="s">
        <v>651</v>
      </c>
      <c r="G33" s="13" t="s">
        <v>652</v>
      </c>
      <c r="H33" s="14">
        <f>+H34</f>
        <v>5000</v>
      </c>
      <c r="I33" s="14">
        <f>+I34</f>
        <v>5000</v>
      </c>
      <c r="J33" s="15">
        <f>IF(H33&lt;&gt;0,I33/H33*100,"**.**")</f>
        <v>100</v>
      </c>
    </row>
    <row r="34" spans="2:10" s="8" customFormat="1" ht="22.5">
      <c r="B34" s="13"/>
      <c r="C34" s="13"/>
      <c r="D34" s="13"/>
      <c r="E34" s="13"/>
      <c r="F34" s="13" t="s">
        <v>651</v>
      </c>
      <c r="G34" s="13" t="s">
        <v>652</v>
      </c>
      <c r="H34" s="14">
        <v>5000</v>
      </c>
      <c r="I34" s="14">
        <v>5000</v>
      </c>
      <c r="J34" s="15">
        <f>IF(H34&lt;&gt;0,I34/H34*100,"**.**")</f>
        <v>100</v>
      </c>
    </row>
    <row r="35" spans="2:10" s="8" customFormat="1" ht="22.5">
      <c r="B35" s="13"/>
      <c r="C35" s="13"/>
      <c r="D35" s="13"/>
      <c r="E35" s="13"/>
      <c r="F35" s="13" t="s">
        <v>653</v>
      </c>
      <c r="G35" s="13" t="s">
        <v>654</v>
      </c>
      <c r="H35" s="14">
        <f>+H36</f>
        <v>2400</v>
      </c>
      <c r="I35" s="14">
        <f>+I36</f>
        <v>2400</v>
      </c>
      <c r="J35" s="15">
        <f>IF(H35&lt;&gt;0,I35/H35*100,"**.**")</f>
        <v>100</v>
      </c>
    </row>
    <row r="36" spans="2:10" s="8" customFormat="1" ht="22.5">
      <c r="B36" s="13"/>
      <c r="C36" s="13"/>
      <c r="D36" s="13"/>
      <c r="E36" s="13"/>
      <c r="F36" s="13" t="s">
        <v>653</v>
      </c>
      <c r="G36" s="13" t="s">
        <v>654</v>
      </c>
      <c r="H36" s="14">
        <v>2400</v>
      </c>
      <c r="I36" s="14">
        <v>2400</v>
      </c>
      <c r="J36" s="15">
        <f>IF(H36&lt;&gt;0,I36/H36*100,"**.**")</f>
        <v>100</v>
      </c>
    </row>
    <row r="37" spans="2:10" s="8" customFormat="1" ht="22.5">
      <c r="B37" s="13"/>
      <c r="C37" s="13"/>
      <c r="D37" s="13"/>
      <c r="E37" s="13"/>
      <c r="F37" s="13" t="s">
        <v>661</v>
      </c>
      <c r="G37" s="13" t="s">
        <v>662</v>
      </c>
      <c r="H37" s="14">
        <f>+H38</f>
        <v>940</v>
      </c>
      <c r="I37" s="14">
        <f>+I38</f>
        <v>940</v>
      </c>
      <c r="J37" s="15">
        <f>IF(H37&lt;&gt;0,I37/H37*100,"**.**")</f>
        <v>100</v>
      </c>
    </row>
    <row r="38" spans="2:10" s="8" customFormat="1" ht="22.5">
      <c r="B38" s="13"/>
      <c r="C38" s="13"/>
      <c r="D38" s="13"/>
      <c r="E38" s="13"/>
      <c r="F38" s="13" t="s">
        <v>661</v>
      </c>
      <c r="G38" s="13" t="s">
        <v>662</v>
      </c>
      <c r="H38" s="14">
        <v>940</v>
      </c>
      <c r="I38" s="14">
        <v>940</v>
      </c>
      <c r="J38" s="15">
        <f>IF(H38&lt;&gt;0,I38/H38*100,"**.**")</f>
        <v>100</v>
      </c>
    </row>
    <row r="39" spans="2:10" s="8" customFormat="1" ht="22.5">
      <c r="B39" s="13"/>
      <c r="C39" s="13"/>
      <c r="D39" s="13"/>
      <c r="E39" s="13"/>
      <c r="F39" s="13" t="s">
        <v>663</v>
      </c>
      <c r="G39" s="13" t="s">
        <v>664</v>
      </c>
      <c r="H39" s="14">
        <f>+H40</f>
        <v>1000</v>
      </c>
      <c r="I39" s="14">
        <f>+I40</f>
        <v>1000</v>
      </c>
      <c r="J39" s="15">
        <f>IF(H39&lt;&gt;0,I39/H39*100,"**.**")</f>
        <v>100</v>
      </c>
    </row>
    <row r="40" spans="2:10" s="8" customFormat="1" ht="22.5">
      <c r="B40" s="13"/>
      <c r="C40" s="13"/>
      <c r="D40" s="13"/>
      <c r="E40" s="13"/>
      <c r="F40" s="13" t="s">
        <v>663</v>
      </c>
      <c r="G40" s="13" t="s">
        <v>664</v>
      </c>
      <c r="H40" s="14">
        <v>1000</v>
      </c>
      <c r="I40" s="14">
        <v>1000</v>
      </c>
      <c r="J40" s="15">
        <f>IF(H40&lt;&gt;0,I40/H40*100,"**.**")</f>
        <v>100</v>
      </c>
    </row>
    <row r="41" spans="2:10" s="8" customFormat="1" ht="22.5">
      <c r="B41" s="13"/>
      <c r="C41" s="13"/>
      <c r="D41" s="13"/>
      <c r="E41" s="13"/>
      <c r="F41" s="13" t="s">
        <v>665</v>
      </c>
      <c r="G41" s="13" t="s">
        <v>666</v>
      </c>
      <c r="H41" s="14">
        <f>+H42</f>
        <v>1500</v>
      </c>
      <c r="I41" s="14">
        <f>+I42</f>
        <v>1500</v>
      </c>
      <c r="J41" s="15">
        <f>IF(H41&lt;&gt;0,I41/H41*100,"**.**")</f>
        <v>100</v>
      </c>
    </row>
    <row r="42" spans="2:10" s="8" customFormat="1" ht="22.5">
      <c r="B42" s="13"/>
      <c r="C42" s="13"/>
      <c r="D42" s="13"/>
      <c r="E42" s="13"/>
      <c r="F42" s="13" t="s">
        <v>665</v>
      </c>
      <c r="G42" s="13" t="s">
        <v>666</v>
      </c>
      <c r="H42" s="14">
        <v>1500</v>
      </c>
      <c r="I42" s="14">
        <v>1500</v>
      </c>
      <c r="J42" s="15">
        <f>IF(H42&lt;&gt;0,I42/H42*100,"**.**")</f>
        <v>100</v>
      </c>
    </row>
    <row r="43" spans="2:10" s="8" customFormat="1" ht="22.5">
      <c r="B43" s="13"/>
      <c r="C43" s="13"/>
      <c r="D43" s="13"/>
      <c r="E43" s="13"/>
      <c r="F43" s="13" t="s">
        <v>734</v>
      </c>
      <c r="G43" s="13" t="s">
        <v>735</v>
      </c>
      <c r="H43" s="14">
        <f>+H44</f>
        <v>600</v>
      </c>
      <c r="I43" s="14">
        <f>+I44</f>
        <v>600</v>
      </c>
      <c r="J43" s="15">
        <f>IF(H43&lt;&gt;0,I43/H43*100,"**.**")</f>
        <v>100</v>
      </c>
    </row>
    <row r="44" spans="2:10" s="8" customFormat="1" ht="22.5">
      <c r="B44" s="13"/>
      <c r="C44" s="13"/>
      <c r="D44" s="13"/>
      <c r="E44" s="13"/>
      <c r="F44" s="13" t="s">
        <v>734</v>
      </c>
      <c r="G44" s="13" t="s">
        <v>735</v>
      </c>
      <c r="H44" s="14">
        <v>600</v>
      </c>
      <c r="I44" s="14">
        <v>600</v>
      </c>
      <c r="J44" s="15">
        <f>IF(H44&lt;&gt;0,I44/H44*100,"**.**")</f>
        <v>100</v>
      </c>
    </row>
    <row r="45" spans="2:10" s="7" customFormat="1" ht="22.5">
      <c r="B45" s="10"/>
      <c r="C45" s="10"/>
      <c r="D45" s="10"/>
      <c r="E45" s="10" t="s">
        <v>1289</v>
      </c>
      <c r="F45" s="10"/>
      <c r="G45" s="10" t="s">
        <v>1290</v>
      </c>
      <c r="H45" s="11">
        <f>+H46+H48+H50</f>
        <v>1900</v>
      </c>
      <c r="I45" s="11">
        <f>+I46+I48+I50</f>
        <v>1900</v>
      </c>
      <c r="J45" s="12">
        <f>IF(H45&lt;&gt;0,I45/H45*100,"**.**")</f>
        <v>100</v>
      </c>
    </row>
    <row r="46" spans="2:10" s="8" customFormat="1" ht="22.5">
      <c r="B46" s="13"/>
      <c r="C46" s="13"/>
      <c r="D46" s="13"/>
      <c r="E46" s="13"/>
      <c r="F46" s="13" t="s">
        <v>855</v>
      </c>
      <c r="G46" s="13" t="s">
        <v>856</v>
      </c>
      <c r="H46" s="14">
        <f>+H47</f>
        <v>500</v>
      </c>
      <c r="I46" s="14">
        <f>+I47</f>
        <v>500</v>
      </c>
      <c r="J46" s="15">
        <f>IF(H46&lt;&gt;0,I46/H46*100,"**.**")</f>
        <v>100</v>
      </c>
    </row>
    <row r="47" spans="2:10" s="8" customFormat="1" ht="22.5">
      <c r="B47" s="13"/>
      <c r="C47" s="13"/>
      <c r="D47" s="13"/>
      <c r="E47" s="13"/>
      <c r="F47" s="13" t="s">
        <v>855</v>
      </c>
      <c r="G47" s="13" t="s">
        <v>856</v>
      </c>
      <c r="H47" s="14">
        <v>500</v>
      </c>
      <c r="I47" s="14">
        <v>500</v>
      </c>
      <c r="J47" s="15">
        <f>IF(H47&lt;&gt;0,I47/H47*100,"**.**")</f>
        <v>100</v>
      </c>
    </row>
    <row r="48" spans="2:10" s="8" customFormat="1" ht="22.5">
      <c r="B48" s="13"/>
      <c r="C48" s="13"/>
      <c r="D48" s="13"/>
      <c r="E48" s="13"/>
      <c r="F48" s="13" t="s">
        <v>875</v>
      </c>
      <c r="G48" s="13" t="s">
        <v>876</v>
      </c>
      <c r="H48" s="14">
        <f>+H49</f>
        <v>1200</v>
      </c>
      <c r="I48" s="14">
        <f>+I49</f>
        <v>1200</v>
      </c>
      <c r="J48" s="15">
        <f>IF(H48&lt;&gt;0,I48/H48*100,"**.**")</f>
        <v>100</v>
      </c>
    </row>
    <row r="49" spans="2:10" s="8" customFormat="1" ht="22.5">
      <c r="B49" s="13"/>
      <c r="C49" s="13"/>
      <c r="D49" s="13"/>
      <c r="E49" s="13"/>
      <c r="F49" s="13" t="s">
        <v>875</v>
      </c>
      <c r="G49" s="13" t="s">
        <v>876</v>
      </c>
      <c r="H49" s="14">
        <v>1200</v>
      </c>
      <c r="I49" s="14">
        <v>1200</v>
      </c>
      <c r="J49" s="15">
        <f>IF(H49&lt;&gt;0,I49/H49*100,"**.**")</f>
        <v>100</v>
      </c>
    </row>
    <row r="50" spans="2:10" s="8" customFormat="1" ht="22.5">
      <c r="B50" s="13"/>
      <c r="C50" s="13"/>
      <c r="D50" s="13"/>
      <c r="E50" s="13"/>
      <c r="F50" s="13" t="s">
        <v>743</v>
      </c>
      <c r="G50" s="13" t="s">
        <v>744</v>
      </c>
      <c r="H50" s="14">
        <f>+H51</f>
        <v>200</v>
      </c>
      <c r="I50" s="14">
        <f>+I51</f>
        <v>200</v>
      </c>
      <c r="J50" s="15">
        <f>IF(H50&lt;&gt;0,I50/H50*100,"**.**")</f>
        <v>100</v>
      </c>
    </row>
    <row r="51" spans="2:10" s="8" customFormat="1" ht="22.5">
      <c r="B51" s="13"/>
      <c r="C51" s="13"/>
      <c r="D51" s="13"/>
      <c r="E51" s="13"/>
      <c r="F51" s="13" t="s">
        <v>743</v>
      </c>
      <c r="G51" s="13" t="s">
        <v>744</v>
      </c>
      <c r="H51" s="14">
        <v>200</v>
      </c>
      <c r="I51" s="14">
        <v>200</v>
      </c>
      <c r="J51" s="15">
        <f>IF(H51&lt;&gt;0,I51/H51*100,"**.**")</f>
        <v>100</v>
      </c>
    </row>
    <row r="52" spans="1:10" s="7" customFormat="1" ht="22.5">
      <c r="A52" s="10" t="s">
        <v>24</v>
      </c>
      <c r="B52" s="10"/>
      <c r="C52" s="10"/>
      <c r="D52" s="10" t="s">
        <v>28</v>
      </c>
      <c r="E52" s="10"/>
      <c r="F52" s="10"/>
      <c r="G52" s="10" t="s">
        <v>29</v>
      </c>
      <c r="H52" s="11">
        <f>+H53</f>
        <v>6400</v>
      </c>
      <c r="I52" s="11">
        <f>+I53</f>
        <v>6400</v>
      </c>
      <c r="J52" s="12">
        <f>IF(H52&lt;&gt;0,I52/H52*100,"**.**")</f>
        <v>100</v>
      </c>
    </row>
    <row r="53" spans="2:10" s="7" customFormat="1" ht="22.5">
      <c r="B53" s="10"/>
      <c r="C53" s="10"/>
      <c r="D53" s="10"/>
      <c r="E53" s="10" t="s">
        <v>1287</v>
      </c>
      <c r="F53" s="10"/>
      <c r="G53" s="10" t="s">
        <v>1288</v>
      </c>
      <c r="H53" s="11">
        <f>+H54</f>
        <v>6400</v>
      </c>
      <c r="I53" s="11">
        <f>+I54</f>
        <v>6400</v>
      </c>
      <c r="J53" s="12">
        <f>IF(H53&lt;&gt;0,I53/H53*100,"**.**")</f>
        <v>100</v>
      </c>
    </row>
    <row r="54" spans="2:10" s="8" customFormat="1" ht="22.5">
      <c r="B54" s="13"/>
      <c r="C54" s="13"/>
      <c r="D54" s="13"/>
      <c r="E54" s="13"/>
      <c r="F54" s="13" t="s">
        <v>647</v>
      </c>
      <c r="G54" s="13" t="s">
        <v>648</v>
      </c>
      <c r="H54" s="14">
        <f>+H55</f>
        <v>6400</v>
      </c>
      <c r="I54" s="14">
        <f>+I55</f>
        <v>6400</v>
      </c>
      <c r="J54" s="15">
        <f>IF(H54&lt;&gt;0,I54/H54*100,"**.**")</f>
        <v>100</v>
      </c>
    </row>
    <row r="55" spans="2:10" s="8" customFormat="1" ht="22.5">
      <c r="B55" s="13"/>
      <c r="C55" s="13"/>
      <c r="D55" s="13"/>
      <c r="E55" s="13"/>
      <c r="F55" s="13" t="s">
        <v>647</v>
      </c>
      <c r="G55" s="13" t="s">
        <v>648</v>
      </c>
      <c r="H55" s="14">
        <v>6400</v>
      </c>
      <c r="I55" s="14">
        <v>6400</v>
      </c>
      <c r="J55" s="15">
        <f>IF(H55&lt;&gt;0,I55/H55*100,"**.**")</f>
        <v>100</v>
      </c>
    </row>
    <row r="56" spans="2:10" s="8" customFormat="1" ht="22.5">
      <c r="B56" s="13"/>
      <c r="C56" s="13" t="s">
        <v>924</v>
      </c>
      <c r="D56" s="13"/>
      <c r="E56" s="13"/>
      <c r="F56" s="13"/>
      <c r="G56" s="13" t="s">
        <v>925</v>
      </c>
      <c r="H56" s="14">
        <f>+H57+H61</f>
        <v>13900</v>
      </c>
      <c r="I56" s="14">
        <f>+I57+I61</f>
        <v>13900</v>
      </c>
      <c r="J56" s="15">
        <f>IF(H56&lt;&gt;0,I56/H56*100,"**.**")</f>
        <v>100</v>
      </c>
    </row>
    <row r="57" spans="1:10" s="7" customFormat="1" ht="22.5">
      <c r="A57" s="10" t="s">
        <v>27</v>
      </c>
      <c r="B57" s="10"/>
      <c r="C57" s="10"/>
      <c r="D57" s="10" t="s">
        <v>926</v>
      </c>
      <c r="E57" s="10"/>
      <c r="F57" s="10"/>
      <c r="G57" s="10" t="s">
        <v>927</v>
      </c>
      <c r="H57" s="11">
        <f>+H58</f>
        <v>3400</v>
      </c>
      <c r="I57" s="11">
        <f>+I58</f>
        <v>3400</v>
      </c>
      <c r="J57" s="12">
        <f>IF(H57&lt;&gt;0,I57/H57*100,"**.**")</f>
        <v>100</v>
      </c>
    </row>
    <row r="58" spans="2:10" s="7" customFormat="1" ht="22.5">
      <c r="B58" s="10"/>
      <c r="C58" s="10"/>
      <c r="D58" s="10"/>
      <c r="E58" s="10" t="s">
        <v>1287</v>
      </c>
      <c r="F58" s="10"/>
      <c r="G58" s="10" t="s">
        <v>1288</v>
      </c>
      <c r="H58" s="11">
        <f>+H59</f>
        <v>3400</v>
      </c>
      <c r="I58" s="11">
        <f>+I59</f>
        <v>3400</v>
      </c>
      <c r="J58" s="12">
        <f>IF(H58&lt;&gt;0,I58/H58*100,"**.**")</f>
        <v>100</v>
      </c>
    </row>
    <row r="59" spans="2:10" s="8" customFormat="1" ht="22.5">
      <c r="B59" s="13"/>
      <c r="C59" s="13"/>
      <c r="D59" s="13"/>
      <c r="E59" s="13"/>
      <c r="F59" s="13" t="s">
        <v>657</v>
      </c>
      <c r="G59" s="13" t="s">
        <v>658</v>
      </c>
      <c r="H59" s="14">
        <f>+H60</f>
        <v>3400</v>
      </c>
      <c r="I59" s="14">
        <f>+I60</f>
        <v>3400</v>
      </c>
      <c r="J59" s="15">
        <f>IF(H59&lt;&gt;0,I59/H59*100,"**.**")</f>
        <v>100</v>
      </c>
    </row>
    <row r="60" spans="2:10" s="8" customFormat="1" ht="22.5">
      <c r="B60" s="13"/>
      <c r="C60" s="13"/>
      <c r="D60" s="13"/>
      <c r="E60" s="13"/>
      <c r="F60" s="13" t="s">
        <v>657</v>
      </c>
      <c r="G60" s="13" t="s">
        <v>658</v>
      </c>
      <c r="H60" s="14">
        <v>3400</v>
      </c>
      <c r="I60" s="14">
        <v>3400</v>
      </c>
      <c r="J60" s="15">
        <f>IF(H60&lt;&gt;0,I60/H60*100,"**.**")</f>
        <v>100</v>
      </c>
    </row>
    <row r="61" spans="1:10" s="7" customFormat="1" ht="22.5">
      <c r="A61" s="10" t="s">
        <v>34</v>
      </c>
      <c r="B61" s="10"/>
      <c r="C61" s="10"/>
      <c r="D61" s="10" t="s">
        <v>836</v>
      </c>
      <c r="E61" s="10"/>
      <c r="F61" s="10"/>
      <c r="G61" s="10" t="s">
        <v>837</v>
      </c>
      <c r="H61" s="11">
        <f>+H62</f>
        <v>10500</v>
      </c>
      <c r="I61" s="11">
        <f>+I62</f>
        <v>10500</v>
      </c>
      <c r="J61" s="12">
        <f>IF(H61&lt;&gt;0,I61/H61*100,"**.**")</f>
        <v>100</v>
      </c>
    </row>
    <row r="62" spans="2:10" s="7" customFormat="1" ht="22.5">
      <c r="B62" s="10"/>
      <c r="C62" s="10"/>
      <c r="D62" s="10"/>
      <c r="E62" s="10" t="s">
        <v>1287</v>
      </c>
      <c r="F62" s="10"/>
      <c r="G62" s="10" t="s">
        <v>1288</v>
      </c>
      <c r="H62" s="11">
        <f>+H63</f>
        <v>10500</v>
      </c>
      <c r="I62" s="11">
        <f>+I63</f>
        <v>10500</v>
      </c>
      <c r="J62" s="12">
        <f>IF(H62&lt;&gt;0,I62/H62*100,"**.**")</f>
        <v>100</v>
      </c>
    </row>
    <row r="63" spans="2:10" s="8" customFormat="1" ht="22.5">
      <c r="B63" s="13"/>
      <c r="C63" s="13"/>
      <c r="D63" s="13"/>
      <c r="E63" s="13"/>
      <c r="F63" s="13" t="s">
        <v>738</v>
      </c>
      <c r="G63" s="13" t="s">
        <v>14</v>
      </c>
      <c r="H63" s="14">
        <f>+H64</f>
        <v>10500</v>
      </c>
      <c r="I63" s="14">
        <f>+I64</f>
        <v>10500</v>
      </c>
      <c r="J63" s="15">
        <f>IF(H63&lt;&gt;0,I63/H63*100,"**.**")</f>
        <v>100</v>
      </c>
    </row>
    <row r="64" spans="2:10" s="8" customFormat="1" ht="22.5">
      <c r="B64" s="13"/>
      <c r="C64" s="13"/>
      <c r="D64" s="13"/>
      <c r="E64" s="13"/>
      <c r="F64" s="13" t="s">
        <v>738</v>
      </c>
      <c r="G64" s="13" t="s">
        <v>14</v>
      </c>
      <c r="H64" s="14">
        <v>10500</v>
      </c>
      <c r="I64" s="14">
        <v>10500</v>
      </c>
      <c r="J64" s="15">
        <f>IF(H64&lt;&gt;0,I64/H64*100,"**.**")</f>
        <v>100</v>
      </c>
    </row>
    <row r="65" spans="2:10" s="7" customFormat="1" ht="22.5">
      <c r="B65" s="10"/>
      <c r="C65" s="10" t="s">
        <v>916</v>
      </c>
      <c r="D65" s="10"/>
      <c r="E65" s="10"/>
      <c r="F65" s="10"/>
      <c r="G65" s="10" t="s">
        <v>917</v>
      </c>
      <c r="H65" s="11">
        <f>+H66</f>
        <v>9350</v>
      </c>
      <c r="I65" s="11">
        <f>+I66</f>
        <v>9350</v>
      </c>
      <c r="J65" s="12">
        <f>IF(H65&lt;&gt;0,I65/H65*100,"**.**")</f>
        <v>100</v>
      </c>
    </row>
    <row r="66" spans="2:10" s="7" customFormat="1" ht="22.5">
      <c r="B66" s="10"/>
      <c r="C66" s="10" t="s">
        <v>928</v>
      </c>
      <c r="D66" s="10"/>
      <c r="E66" s="10"/>
      <c r="F66" s="10"/>
      <c r="G66" s="10" t="s">
        <v>929</v>
      </c>
      <c r="H66" s="11">
        <f>+H67</f>
        <v>9350</v>
      </c>
      <c r="I66" s="11">
        <f>+I67</f>
        <v>9350</v>
      </c>
      <c r="J66" s="12">
        <f>IF(H66&lt;&gt;0,I66/H66*100,"**.**")</f>
        <v>100</v>
      </c>
    </row>
    <row r="67" spans="2:10" s="8" customFormat="1" ht="22.5">
      <c r="B67" s="13"/>
      <c r="C67" s="13" t="s">
        <v>930</v>
      </c>
      <c r="D67" s="13"/>
      <c r="E67" s="13"/>
      <c r="F67" s="13"/>
      <c r="G67" s="13" t="s">
        <v>931</v>
      </c>
      <c r="H67" s="14">
        <f>+H68</f>
        <v>9350</v>
      </c>
      <c r="I67" s="14">
        <f>+I68</f>
        <v>9350</v>
      </c>
      <c r="J67" s="15">
        <f>IF(H67&lt;&gt;0,I67/H67*100,"**.**")</f>
        <v>100</v>
      </c>
    </row>
    <row r="68" spans="1:10" s="7" customFormat="1" ht="22.5">
      <c r="A68" s="10" t="s">
        <v>39</v>
      </c>
      <c r="B68" s="10"/>
      <c r="C68" s="10"/>
      <c r="D68" s="10" t="s">
        <v>216</v>
      </c>
      <c r="E68" s="10"/>
      <c r="F68" s="10"/>
      <c r="G68" s="10" t="s">
        <v>628</v>
      </c>
      <c r="H68" s="11">
        <f>+H69</f>
        <v>9350</v>
      </c>
      <c r="I68" s="11">
        <f>+I69</f>
        <v>9350</v>
      </c>
      <c r="J68" s="12">
        <f>IF(H68&lt;&gt;0,I68/H68*100,"**.**")</f>
        <v>100</v>
      </c>
    </row>
    <row r="69" spans="2:10" s="7" customFormat="1" ht="22.5">
      <c r="B69" s="10"/>
      <c r="C69" s="10"/>
      <c r="D69" s="10"/>
      <c r="E69" s="10" t="s">
        <v>1287</v>
      </c>
      <c r="F69" s="10"/>
      <c r="G69" s="10" t="s">
        <v>1288</v>
      </c>
      <c r="H69" s="11">
        <f>+H70+H72+H74</f>
        <v>9350</v>
      </c>
      <c r="I69" s="11">
        <f>+I70+I72+I74</f>
        <v>9350</v>
      </c>
      <c r="J69" s="12">
        <f>IF(H69&lt;&gt;0,I69/H69*100,"**.**")</f>
        <v>100</v>
      </c>
    </row>
    <row r="70" spans="2:10" s="8" customFormat="1" ht="22.5">
      <c r="B70" s="13"/>
      <c r="C70" s="13"/>
      <c r="D70" s="13"/>
      <c r="E70" s="13"/>
      <c r="F70" s="13" t="s">
        <v>714</v>
      </c>
      <c r="G70" s="13" t="s">
        <v>715</v>
      </c>
      <c r="H70" s="14">
        <f>+H71</f>
        <v>2750</v>
      </c>
      <c r="I70" s="14">
        <f>+I71</f>
        <v>2750</v>
      </c>
      <c r="J70" s="15">
        <f>IF(H70&lt;&gt;0,I70/H70*100,"**.**")</f>
        <v>100</v>
      </c>
    </row>
    <row r="71" spans="2:10" s="8" customFormat="1" ht="22.5">
      <c r="B71" s="13"/>
      <c r="C71" s="13"/>
      <c r="D71" s="13"/>
      <c r="E71" s="13"/>
      <c r="F71" s="13" t="s">
        <v>714</v>
      </c>
      <c r="G71" s="13" t="s">
        <v>715</v>
      </c>
      <c r="H71" s="14">
        <v>2750</v>
      </c>
      <c r="I71" s="14">
        <v>2750</v>
      </c>
      <c r="J71" s="15">
        <f>IF(H71&lt;&gt;0,I71/H71*100,"**.**")</f>
        <v>100</v>
      </c>
    </row>
    <row r="72" spans="2:10" s="8" customFormat="1" ht="22.5">
      <c r="B72" s="13"/>
      <c r="C72" s="13"/>
      <c r="D72" s="13"/>
      <c r="E72" s="13"/>
      <c r="F72" s="13" t="s">
        <v>651</v>
      </c>
      <c r="G72" s="13" t="s">
        <v>652</v>
      </c>
      <c r="H72" s="14">
        <f>+H73</f>
        <v>6400</v>
      </c>
      <c r="I72" s="14">
        <f>+I73</f>
        <v>6400</v>
      </c>
      <c r="J72" s="15">
        <f>IF(H72&lt;&gt;0,I72/H72*100,"**.**")</f>
        <v>100</v>
      </c>
    </row>
    <row r="73" spans="2:10" s="8" customFormat="1" ht="22.5">
      <c r="B73" s="13"/>
      <c r="C73" s="13"/>
      <c r="D73" s="13"/>
      <c r="E73" s="13"/>
      <c r="F73" s="13" t="s">
        <v>651</v>
      </c>
      <c r="G73" s="13" t="s">
        <v>652</v>
      </c>
      <c r="H73" s="14">
        <v>6400</v>
      </c>
      <c r="I73" s="14">
        <v>6400</v>
      </c>
      <c r="J73" s="15">
        <f>IF(H73&lt;&gt;0,I73/H73*100,"**.**")</f>
        <v>100</v>
      </c>
    </row>
    <row r="74" spans="2:10" s="8" customFormat="1" ht="22.5">
      <c r="B74" s="13"/>
      <c r="C74" s="13"/>
      <c r="D74" s="13"/>
      <c r="E74" s="13"/>
      <c r="F74" s="13" t="s">
        <v>655</v>
      </c>
      <c r="G74" s="13" t="s">
        <v>656</v>
      </c>
      <c r="H74" s="14">
        <f>+H75</f>
        <v>200</v>
      </c>
      <c r="I74" s="14">
        <f>+I75</f>
        <v>200</v>
      </c>
      <c r="J74" s="15">
        <f>IF(H74&lt;&gt;0,I74/H74*100,"**.**")</f>
        <v>100</v>
      </c>
    </row>
    <row r="75" spans="2:10" s="8" customFormat="1" ht="22.5">
      <c r="B75" s="13"/>
      <c r="C75" s="13"/>
      <c r="D75" s="13"/>
      <c r="E75" s="13"/>
      <c r="F75" s="13" t="s">
        <v>655</v>
      </c>
      <c r="G75" s="13" t="s">
        <v>656</v>
      </c>
      <c r="H75" s="14">
        <v>200</v>
      </c>
      <c r="I75" s="14">
        <v>200</v>
      </c>
      <c r="J75" s="15">
        <f>IF(H75&lt;&gt;0,I75/H75*100,"**.**")</f>
        <v>100</v>
      </c>
    </row>
    <row r="76" spans="2:10" s="7" customFormat="1" ht="22.5">
      <c r="B76" s="10"/>
      <c r="C76" s="10" t="s">
        <v>61</v>
      </c>
      <c r="D76" s="10"/>
      <c r="E76" s="10"/>
      <c r="F76" s="10"/>
      <c r="G76" s="10" t="s">
        <v>62</v>
      </c>
      <c r="H76" s="11">
        <f>+H77</f>
        <v>20800</v>
      </c>
      <c r="I76" s="11">
        <f>+I77</f>
        <v>20800</v>
      </c>
      <c r="J76" s="12">
        <f>IF(H76&lt;&gt;0,I76/H76*100,"**.**")</f>
        <v>100</v>
      </c>
    </row>
    <row r="77" spans="2:10" s="7" customFormat="1" ht="22.5">
      <c r="B77" s="10"/>
      <c r="C77" s="10" t="s">
        <v>932</v>
      </c>
      <c r="D77" s="10"/>
      <c r="E77" s="10"/>
      <c r="F77" s="10"/>
      <c r="G77" s="10" t="s">
        <v>933</v>
      </c>
      <c r="H77" s="11">
        <f>+H78</f>
        <v>20800</v>
      </c>
      <c r="I77" s="11">
        <f>+I78</f>
        <v>20800</v>
      </c>
      <c r="J77" s="12">
        <f>IF(H77&lt;&gt;0,I77/H77*100,"**.**")</f>
        <v>100</v>
      </c>
    </row>
    <row r="78" spans="2:10" s="8" customFormat="1" ht="22.5">
      <c r="B78" s="13"/>
      <c r="C78" s="13" t="s">
        <v>934</v>
      </c>
      <c r="D78" s="13"/>
      <c r="E78" s="13"/>
      <c r="F78" s="13"/>
      <c r="G78" s="13" t="s">
        <v>935</v>
      </c>
      <c r="H78" s="14">
        <f>+H79+H89</f>
        <v>20800</v>
      </c>
      <c r="I78" s="14">
        <f>+I79+I89</f>
        <v>20800</v>
      </c>
      <c r="J78" s="15">
        <f>IF(H78&lt;&gt;0,I78/H78*100,"**.**")</f>
        <v>100</v>
      </c>
    </row>
    <row r="79" spans="1:10" s="7" customFormat="1" ht="22.5">
      <c r="A79" s="10" t="s">
        <v>42</v>
      </c>
      <c r="B79" s="10"/>
      <c r="C79" s="10"/>
      <c r="D79" s="10" t="s">
        <v>22</v>
      </c>
      <c r="E79" s="10"/>
      <c r="F79" s="10"/>
      <c r="G79" s="10" t="s">
        <v>23</v>
      </c>
      <c r="H79" s="11">
        <f>+H80</f>
        <v>7000</v>
      </c>
      <c r="I79" s="11">
        <f>+I80</f>
        <v>7000</v>
      </c>
      <c r="J79" s="12">
        <f>IF(H79&lt;&gt;0,I79/H79*100,"**.**")</f>
        <v>100</v>
      </c>
    </row>
    <row r="80" spans="2:10" s="7" customFormat="1" ht="22.5">
      <c r="B80" s="10"/>
      <c r="C80" s="10"/>
      <c r="D80" s="10"/>
      <c r="E80" s="10" t="s">
        <v>1287</v>
      </c>
      <c r="F80" s="10"/>
      <c r="G80" s="10" t="s">
        <v>1288</v>
      </c>
      <c r="H80" s="11">
        <f>+H81+H83+H85+H87</f>
        <v>7000</v>
      </c>
      <c r="I80" s="11">
        <f>+I81+I83+I85+I87</f>
        <v>7000</v>
      </c>
      <c r="J80" s="12">
        <f>IF(H80&lt;&gt;0,I80/H80*100,"**.**")</f>
        <v>100</v>
      </c>
    </row>
    <row r="81" spans="2:10" s="8" customFormat="1" ht="22.5">
      <c r="B81" s="13"/>
      <c r="C81" s="13"/>
      <c r="D81" s="13"/>
      <c r="E81" s="13"/>
      <c r="F81" s="13" t="s">
        <v>659</v>
      </c>
      <c r="G81" s="13" t="s">
        <v>660</v>
      </c>
      <c r="H81" s="14">
        <f>+H82</f>
        <v>46.5</v>
      </c>
      <c r="I81" s="14">
        <f>+I82</f>
        <v>46.5</v>
      </c>
      <c r="J81" s="15">
        <f>IF(H81&lt;&gt;0,I81/H81*100,"**.**")</f>
        <v>100</v>
      </c>
    </row>
    <row r="82" spans="2:10" s="8" customFormat="1" ht="22.5">
      <c r="B82" s="13"/>
      <c r="C82" s="13"/>
      <c r="D82" s="13"/>
      <c r="E82" s="13"/>
      <c r="F82" s="13" t="s">
        <v>659</v>
      </c>
      <c r="G82" s="13" t="s">
        <v>660</v>
      </c>
      <c r="H82" s="14">
        <v>46.5</v>
      </c>
      <c r="I82" s="14">
        <v>46.5</v>
      </c>
      <c r="J82" s="15">
        <f>IF(H82&lt;&gt;0,I82/H82*100,"**.**")</f>
        <v>100</v>
      </c>
    </row>
    <row r="83" spans="2:10" s="8" customFormat="1" ht="22.5">
      <c r="B83" s="13"/>
      <c r="C83" s="13"/>
      <c r="D83" s="13"/>
      <c r="E83" s="13"/>
      <c r="F83" s="13" t="s">
        <v>649</v>
      </c>
      <c r="G83" s="13" t="s">
        <v>650</v>
      </c>
      <c r="H83" s="14">
        <f>+H84</f>
        <v>2737.46</v>
      </c>
      <c r="I83" s="14">
        <f>+I84</f>
        <v>2737.46</v>
      </c>
      <c r="J83" s="15">
        <f>IF(H83&lt;&gt;0,I83/H83*100,"**.**")</f>
        <v>100</v>
      </c>
    </row>
    <row r="84" spans="2:10" s="8" customFormat="1" ht="22.5">
      <c r="B84" s="13"/>
      <c r="C84" s="13"/>
      <c r="D84" s="13"/>
      <c r="E84" s="13"/>
      <c r="F84" s="13" t="s">
        <v>649</v>
      </c>
      <c r="G84" s="13" t="s">
        <v>650</v>
      </c>
      <c r="H84" s="14">
        <v>2737.46</v>
      </c>
      <c r="I84" s="14">
        <v>2737.46</v>
      </c>
      <c r="J84" s="15">
        <f>IF(H84&lt;&gt;0,I84/H84*100,"**.**")</f>
        <v>100</v>
      </c>
    </row>
    <row r="85" spans="2:10" s="8" customFormat="1" ht="22.5">
      <c r="B85" s="13"/>
      <c r="C85" s="13"/>
      <c r="D85" s="13"/>
      <c r="E85" s="13"/>
      <c r="F85" s="13" t="s">
        <v>653</v>
      </c>
      <c r="G85" s="13" t="s">
        <v>654</v>
      </c>
      <c r="H85" s="14">
        <f>+H86</f>
        <v>3798</v>
      </c>
      <c r="I85" s="14">
        <f>+I86</f>
        <v>3798</v>
      </c>
      <c r="J85" s="15">
        <f>IF(H85&lt;&gt;0,I85/H85*100,"**.**")</f>
        <v>100</v>
      </c>
    </row>
    <row r="86" spans="2:10" s="8" customFormat="1" ht="22.5">
      <c r="B86" s="13"/>
      <c r="C86" s="13"/>
      <c r="D86" s="13"/>
      <c r="E86" s="13"/>
      <c r="F86" s="13" t="s">
        <v>653</v>
      </c>
      <c r="G86" s="13" t="s">
        <v>654</v>
      </c>
      <c r="H86" s="14">
        <v>3798</v>
      </c>
      <c r="I86" s="14">
        <v>3798</v>
      </c>
      <c r="J86" s="15">
        <f>IF(H86&lt;&gt;0,I86/H86*100,"**.**")</f>
        <v>100</v>
      </c>
    </row>
    <row r="87" spans="2:10" s="8" customFormat="1" ht="22.5">
      <c r="B87" s="13"/>
      <c r="C87" s="13"/>
      <c r="D87" s="13"/>
      <c r="E87" s="13"/>
      <c r="F87" s="13" t="s">
        <v>655</v>
      </c>
      <c r="G87" s="13" t="s">
        <v>656</v>
      </c>
      <c r="H87" s="14">
        <f>+H88</f>
        <v>418.04</v>
      </c>
      <c r="I87" s="14">
        <f>+I88</f>
        <v>418.04</v>
      </c>
      <c r="J87" s="15">
        <f>IF(H87&lt;&gt;0,I87/H87*100,"**.**")</f>
        <v>100</v>
      </c>
    </row>
    <row r="88" spans="2:10" s="8" customFormat="1" ht="22.5">
      <c r="B88" s="13"/>
      <c r="C88" s="13"/>
      <c r="D88" s="13"/>
      <c r="E88" s="13"/>
      <c r="F88" s="13" t="s">
        <v>655</v>
      </c>
      <c r="G88" s="13" t="s">
        <v>656</v>
      </c>
      <c r="H88" s="14">
        <v>418.04</v>
      </c>
      <c r="I88" s="14">
        <v>418.04</v>
      </c>
      <c r="J88" s="15">
        <f>IF(H88&lt;&gt;0,I88/H88*100,"**.**")</f>
        <v>100</v>
      </c>
    </row>
    <row r="89" spans="1:10" s="7" customFormat="1" ht="22.5">
      <c r="A89" s="10" t="s">
        <v>47</v>
      </c>
      <c r="B89" s="10"/>
      <c r="C89" s="10"/>
      <c r="D89" s="10" t="s">
        <v>67</v>
      </c>
      <c r="E89" s="10"/>
      <c r="F89" s="10"/>
      <c r="G89" s="10" t="s">
        <v>68</v>
      </c>
      <c r="H89" s="11">
        <f>+H90</f>
        <v>13800</v>
      </c>
      <c r="I89" s="11">
        <f>+I90</f>
        <v>13800</v>
      </c>
      <c r="J89" s="12">
        <f>IF(H89&lt;&gt;0,I89/H89*100,"**.**")</f>
        <v>100</v>
      </c>
    </row>
    <row r="90" spans="2:10" s="7" customFormat="1" ht="22.5">
      <c r="B90" s="10"/>
      <c r="C90" s="10"/>
      <c r="D90" s="10"/>
      <c r="E90" s="10" t="s">
        <v>1287</v>
      </c>
      <c r="F90" s="10"/>
      <c r="G90" s="10" t="s">
        <v>1288</v>
      </c>
      <c r="H90" s="11">
        <f>+H91</f>
        <v>13800</v>
      </c>
      <c r="I90" s="11">
        <f>+I91</f>
        <v>13800</v>
      </c>
      <c r="J90" s="12">
        <f>IF(H90&lt;&gt;0,I90/H90*100,"**.**")</f>
        <v>100</v>
      </c>
    </row>
    <row r="91" spans="2:10" s="8" customFormat="1" ht="22.5">
      <c r="B91" s="13"/>
      <c r="C91" s="13"/>
      <c r="D91" s="13"/>
      <c r="E91" s="13"/>
      <c r="F91" s="13" t="s">
        <v>649</v>
      </c>
      <c r="G91" s="13" t="s">
        <v>650</v>
      </c>
      <c r="H91" s="14">
        <f>+H92</f>
        <v>13800</v>
      </c>
      <c r="I91" s="14">
        <f>+I92</f>
        <v>13800</v>
      </c>
      <c r="J91" s="15">
        <f>IF(H91&lt;&gt;0,I91/H91*100,"**.**")</f>
        <v>100</v>
      </c>
    </row>
    <row r="92" spans="2:10" s="8" customFormat="1" ht="22.5">
      <c r="B92" s="13"/>
      <c r="C92" s="13"/>
      <c r="D92" s="13"/>
      <c r="E92" s="13"/>
      <c r="F92" s="13" t="s">
        <v>649</v>
      </c>
      <c r="G92" s="13" t="s">
        <v>650</v>
      </c>
      <c r="H92" s="14">
        <v>13800</v>
      </c>
      <c r="I92" s="14">
        <v>13800</v>
      </c>
      <c r="J92" s="15">
        <f>IF(H92&lt;&gt;0,I92/H92*100,"**.**")</f>
        <v>100</v>
      </c>
    </row>
    <row r="93" spans="2:10" s="7" customFormat="1" ht="22.5">
      <c r="B93" s="10"/>
      <c r="C93" s="10" t="s">
        <v>158</v>
      </c>
      <c r="D93" s="10"/>
      <c r="E93" s="10"/>
      <c r="F93" s="10"/>
      <c r="G93" s="10" t="s">
        <v>159</v>
      </c>
      <c r="H93" s="11">
        <f>+H94</f>
        <v>36361</v>
      </c>
      <c r="I93" s="11">
        <f>+I94</f>
        <v>36361</v>
      </c>
      <c r="J93" s="12">
        <f>IF(H93&lt;&gt;0,I93/H93*100,"**.**")</f>
        <v>100</v>
      </c>
    </row>
    <row r="94" spans="2:10" s="7" customFormat="1" ht="22.5">
      <c r="B94" s="10"/>
      <c r="C94" s="10" t="s">
        <v>936</v>
      </c>
      <c r="D94" s="10"/>
      <c r="E94" s="10"/>
      <c r="F94" s="10"/>
      <c r="G94" s="10" t="s">
        <v>937</v>
      </c>
      <c r="H94" s="11">
        <f>+H95</f>
        <v>36361</v>
      </c>
      <c r="I94" s="11">
        <f>+I95</f>
        <v>36361</v>
      </c>
      <c r="J94" s="12">
        <f>IF(H94&lt;&gt;0,I94/H94*100,"**.**")</f>
        <v>100</v>
      </c>
    </row>
    <row r="95" spans="2:10" s="8" customFormat="1" ht="22.5">
      <c r="B95" s="13"/>
      <c r="C95" s="13" t="s">
        <v>938</v>
      </c>
      <c r="D95" s="13"/>
      <c r="E95" s="13"/>
      <c r="F95" s="13"/>
      <c r="G95" s="13" t="s">
        <v>939</v>
      </c>
      <c r="H95" s="14">
        <f>+H96</f>
        <v>36361</v>
      </c>
      <c r="I95" s="14">
        <f>+I96</f>
        <v>36361</v>
      </c>
      <c r="J95" s="15">
        <f>IF(H95&lt;&gt;0,I95/H95*100,"**.**")</f>
        <v>100</v>
      </c>
    </row>
    <row r="96" spans="1:10" s="7" customFormat="1" ht="22.5">
      <c r="A96" s="10" t="s">
        <v>49</v>
      </c>
      <c r="B96" s="10"/>
      <c r="C96" s="10"/>
      <c r="D96" s="10" t="s">
        <v>161</v>
      </c>
      <c r="E96" s="10"/>
      <c r="F96" s="10"/>
      <c r="G96" s="10" t="s">
        <v>626</v>
      </c>
      <c r="H96" s="11">
        <f>+H97</f>
        <v>36361</v>
      </c>
      <c r="I96" s="11">
        <f>+I97</f>
        <v>36361</v>
      </c>
      <c r="J96" s="12">
        <f>IF(H96&lt;&gt;0,I96/H96*100,"**.**")</f>
        <v>100</v>
      </c>
    </row>
    <row r="97" spans="2:10" s="7" customFormat="1" ht="22.5">
      <c r="B97" s="10"/>
      <c r="C97" s="10"/>
      <c r="D97" s="10"/>
      <c r="E97" s="10" t="s">
        <v>1287</v>
      </c>
      <c r="F97" s="10"/>
      <c r="G97" s="10" t="s">
        <v>1288</v>
      </c>
      <c r="H97" s="11">
        <f>+H98</f>
        <v>36361</v>
      </c>
      <c r="I97" s="11">
        <f>+I98</f>
        <v>36361</v>
      </c>
      <c r="J97" s="12">
        <f>IF(H97&lt;&gt;0,I97/H97*100,"**.**")</f>
        <v>100</v>
      </c>
    </row>
    <row r="98" spans="2:10" s="8" customFormat="1" ht="22.5">
      <c r="B98" s="13"/>
      <c r="C98" s="13"/>
      <c r="D98" s="13"/>
      <c r="E98" s="13"/>
      <c r="F98" s="13" t="s">
        <v>649</v>
      </c>
      <c r="G98" s="13" t="s">
        <v>650</v>
      </c>
      <c r="H98" s="14">
        <f>+H99</f>
        <v>36361</v>
      </c>
      <c r="I98" s="14">
        <f>+I99</f>
        <v>36361</v>
      </c>
      <c r="J98" s="15">
        <f>IF(H98&lt;&gt;0,I98/H98*100,"**.**")</f>
        <v>100</v>
      </c>
    </row>
    <row r="99" spans="2:10" s="8" customFormat="1" ht="22.5">
      <c r="B99" s="13"/>
      <c r="C99" s="13"/>
      <c r="D99" s="13"/>
      <c r="E99" s="13"/>
      <c r="F99" s="13" t="s">
        <v>649</v>
      </c>
      <c r="G99" s="13" t="s">
        <v>650</v>
      </c>
      <c r="H99" s="14">
        <v>36361</v>
      </c>
      <c r="I99" s="14">
        <v>36361</v>
      </c>
      <c r="J99" s="15">
        <f>IF(H99&lt;&gt;0,I99/H99*100,"**.**")</f>
        <v>100</v>
      </c>
    </row>
    <row r="100" spans="2:10" s="7" customFormat="1" ht="22.5">
      <c r="B100" s="10" t="s">
        <v>30</v>
      </c>
      <c r="C100" s="10"/>
      <c r="D100" s="10"/>
      <c r="E100" s="10"/>
      <c r="F100" s="10"/>
      <c r="G100" s="10" t="s">
        <v>31</v>
      </c>
      <c r="H100" s="11">
        <f>+H101</f>
        <v>10000</v>
      </c>
      <c r="I100" s="11">
        <f>+I101</f>
        <v>10000</v>
      </c>
      <c r="J100" s="12">
        <f>IF(H100&lt;&gt;0,I100/H100*100,"**.**")</f>
        <v>100</v>
      </c>
    </row>
    <row r="101" spans="2:10" s="7" customFormat="1" ht="22.5">
      <c r="B101" s="10"/>
      <c r="C101" s="10" t="s">
        <v>32</v>
      </c>
      <c r="D101" s="10"/>
      <c r="E101" s="10"/>
      <c r="F101" s="10"/>
      <c r="G101" s="10" t="s">
        <v>33</v>
      </c>
      <c r="H101" s="11">
        <f>+H102</f>
        <v>10000</v>
      </c>
      <c r="I101" s="11">
        <f>+I102</f>
        <v>10000</v>
      </c>
      <c r="J101" s="12">
        <f>IF(H101&lt;&gt;0,I101/H101*100,"**.**")</f>
        <v>100</v>
      </c>
    </row>
    <row r="102" spans="2:10" s="7" customFormat="1" ht="22.5">
      <c r="B102" s="10"/>
      <c r="C102" s="10" t="s">
        <v>940</v>
      </c>
      <c r="D102" s="10"/>
      <c r="E102" s="10"/>
      <c r="F102" s="10"/>
      <c r="G102" s="10" t="s">
        <v>941</v>
      </c>
      <c r="H102" s="11">
        <f>+H103</f>
        <v>10000</v>
      </c>
      <c r="I102" s="11">
        <f>+I103</f>
        <v>10000</v>
      </c>
      <c r="J102" s="12">
        <f>IF(H102&lt;&gt;0,I102/H102*100,"**.**")</f>
        <v>100</v>
      </c>
    </row>
    <row r="103" spans="2:10" s="8" customFormat="1" ht="22.5">
      <c r="B103" s="13"/>
      <c r="C103" s="13" t="s">
        <v>942</v>
      </c>
      <c r="D103" s="13"/>
      <c r="E103" s="13"/>
      <c r="F103" s="13"/>
      <c r="G103" s="13" t="s">
        <v>943</v>
      </c>
      <c r="H103" s="14">
        <f>+H104</f>
        <v>10000</v>
      </c>
      <c r="I103" s="14">
        <f>+I104</f>
        <v>10000</v>
      </c>
      <c r="J103" s="15">
        <f>IF(H103&lt;&gt;0,I103/H103*100,"**.**")</f>
        <v>100</v>
      </c>
    </row>
    <row r="104" spans="1:10" s="7" customFormat="1" ht="22.5">
      <c r="A104" s="10" t="s">
        <v>51</v>
      </c>
      <c r="B104" s="10"/>
      <c r="C104" s="10"/>
      <c r="D104" s="10" t="s">
        <v>35</v>
      </c>
      <c r="E104" s="10"/>
      <c r="F104" s="10"/>
      <c r="G104" s="10" t="s">
        <v>36</v>
      </c>
      <c r="H104" s="11">
        <f>+H105</f>
        <v>10000</v>
      </c>
      <c r="I104" s="11">
        <f>+I105</f>
        <v>10000</v>
      </c>
      <c r="J104" s="12">
        <f>IF(H104&lt;&gt;0,I104/H104*100,"**.**")</f>
        <v>100</v>
      </c>
    </row>
    <row r="105" spans="2:10" s="7" customFormat="1" ht="22.5">
      <c r="B105" s="10"/>
      <c r="C105" s="10"/>
      <c r="D105" s="10"/>
      <c r="E105" s="10" t="s">
        <v>1287</v>
      </c>
      <c r="F105" s="10"/>
      <c r="G105" s="10" t="s">
        <v>1288</v>
      </c>
      <c r="H105" s="11">
        <f>+H106</f>
        <v>10000</v>
      </c>
      <c r="I105" s="11">
        <f>+I106</f>
        <v>10000</v>
      </c>
      <c r="J105" s="12">
        <f>IF(H105&lt;&gt;0,I105/H105*100,"**.**")</f>
        <v>100</v>
      </c>
    </row>
    <row r="106" spans="2:10" s="8" customFormat="1" ht="22.5">
      <c r="B106" s="13"/>
      <c r="C106" s="13"/>
      <c r="D106" s="13"/>
      <c r="E106" s="13"/>
      <c r="F106" s="13" t="s">
        <v>647</v>
      </c>
      <c r="G106" s="13" t="s">
        <v>648</v>
      </c>
      <c r="H106" s="14">
        <f>+H107</f>
        <v>10000</v>
      </c>
      <c r="I106" s="14">
        <f>+I107</f>
        <v>10000</v>
      </c>
      <c r="J106" s="15">
        <f>IF(H106&lt;&gt;0,I106/H106*100,"**.**")</f>
        <v>100</v>
      </c>
    </row>
    <row r="107" spans="2:10" s="8" customFormat="1" ht="22.5">
      <c r="B107" s="13"/>
      <c r="C107" s="13"/>
      <c r="D107" s="13"/>
      <c r="E107" s="13"/>
      <c r="F107" s="13" t="s">
        <v>647</v>
      </c>
      <c r="G107" s="13" t="s">
        <v>648</v>
      </c>
      <c r="H107" s="14">
        <v>10000</v>
      </c>
      <c r="I107" s="14">
        <v>10000</v>
      </c>
      <c r="J107" s="15">
        <f>IF(H107&lt;&gt;0,I107/H107*100,"**.**")</f>
        <v>100</v>
      </c>
    </row>
    <row r="108" spans="2:10" s="7" customFormat="1" ht="22.5">
      <c r="B108" s="10" t="s">
        <v>37</v>
      </c>
      <c r="C108" s="10"/>
      <c r="D108" s="10"/>
      <c r="E108" s="10"/>
      <c r="F108" s="10"/>
      <c r="G108" s="10" t="s">
        <v>38</v>
      </c>
      <c r="H108" s="11">
        <f>+H109</f>
        <v>136626</v>
      </c>
      <c r="I108" s="11">
        <f>+I109</f>
        <v>136626</v>
      </c>
      <c r="J108" s="12">
        <f>IF(H108&lt;&gt;0,I108/H108*100,"**.**")</f>
        <v>100</v>
      </c>
    </row>
    <row r="109" spans="2:10" s="7" customFormat="1" ht="22.5">
      <c r="B109" s="10"/>
      <c r="C109" s="10" t="s">
        <v>10</v>
      </c>
      <c r="D109" s="10"/>
      <c r="E109" s="10"/>
      <c r="F109" s="10"/>
      <c r="G109" s="10" t="s">
        <v>11</v>
      </c>
      <c r="H109" s="11">
        <f>+H110</f>
        <v>136626</v>
      </c>
      <c r="I109" s="11">
        <f>+I110</f>
        <v>136626</v>
      </c>
      <c r="J109" s="12">
        <f>IF(H109&lt;&gt;0,I109/H109*100,"**.**")</f>
        <v>100</v>
      </c>
    </row>
    <row r="110" spans="2:10" s="7" customFormat="1" ht="22.5">
      <c r="B110" s="10"/>
      <c r="C110" s="10" t="s">
        <v>920</v>
      </c>
      <c r="D110" s="10"/>
      <c r="E110" s="10"/>
      <c r="F110" s="10"/>
      <c r="G110" s="10" t="s">
        <v>921</v>
      </c>
      <c r="H110" s="11">
        <f>+H111</f>
        <v>136626</v>
      </c>
      <c r="I110" s="11">
        <f>+I111</f>
        <v>136626</v>
      </c>
      <c r="J110" s="12">
        <f>IF(H110&lt;&gt;0,I110/H110*100,"**.**")</f>
        <v>100</v>
      </c>
    </row>
    <row r="111" spans="2:10" s="8" customFormat="1" ht="22.5">
      <c r="B111" s="13"/>
      <c r="C111" s="13" t="s">
        <v>944</v>
      </c>
      <c r="D111" s="13"/>
      <c r="E111" s="13"/>
      <c r="F111" s="13"/>
      <c r="G111" s="13" t="s">
        <v>945</v>
      </c>
      <c r="H111" s="14">
        <f>+H112+H124+H136+H144+H148</f>
        <v>136626</v>
      </c>
      <c r="I111" s="14">
        <f>+I112+I124+I136+I144+I148</f>
        <v>136626</v>
      </c>
      <c r="J111" s="15">
        <f>IF(H111&lt;&gt;0,I111/H111*100,"**.**")</f>
        <v>100</v>
      </c>
    </row>
    <row r="112" spans="1:10" s="7" customFormat="1" ht="22.5">
      <c r="A112" s="10" t="s">
        <v>58</v>
      </c>
      <c r="B112" s="10"/>
      <c r="C112" s="10"/>
      <c r="D112" s="10" t="s">
        <v>40</v>
      </c>
      <c r="E112" s="10"/>
      <c r="F112" s="10"/>
      <c r="G112" s="10" t="s">
        <v>41</v>
      </c>
      <c r="H112" s="11">
        <f>+H113</f>
        <v>63960</v>
      </c>
      <c r="I112" s="11">
        <f>+I113</f>
        <v>63960</v>
      </c>
      <c r="J112" s="12">
        <f>IF(H112&lt;&gt;0,I112/H112*100,"**.**")</f>
        <v>100</v>
      </c>
    </row>
    <row r="113" spans="2:10" s="7" customFormat="1" ht="22.5">
      <c r="B113" s="10"/>
      <c r="C113" s="10"/>
      <c r="D113" s="10"/>
      <c r="E113" s="10" t="s">
        <v>1287</v>
      </c>
      <c r="F113" s="10"/>
      <c r="G113" s="10" t="s">
        <v>1288</v>
      </c>
      <c r="H113" s="11">
        <f>+H114+H116+H118+H120+H122</f>
        <v>63960</v>
      </c>
      <c r="I113" s="11">
        <f>+I114+I116+I118+I120+I122</f>
        <v>63960</v>
      </c>
      <c r="J113" s="12">
        <f>IF(H113&lt;&gt;0,I113/H113*100,"**.**")</f>
        <v>100</v>
      </c>
    </row>
    <row r="114" spans="2:10" s="8" customFormat="1" ht="22.5">
      <c r="B114" s="13"/>
      <c r="C114" s="13"/>
      <c r="D114" s="13"/>
      <c r="E114" s="13"/>
      <c r="F114" s="13" t="s">
        <v>667</v>
      </c>
      <c r="G114" s="13" t="s">
        <v>668</v>
      </c>
      <c r="H114" s="14">
        <f>+H115</f>
        <v>55170</v>
      </c>
      <c r="I114" s="14">
        <f>+I115</f>
        <v>55170</v>
      </c>
      <c r="J114" s="15">
        <f>IF(H114&lt;&gt;0,I114/H114*100,"**.**")</f>
        <v>100</v>
      </c>
    </row>
    <row r="115" spans="2:10" s="8" customFormat="1" ht="22.5">
      <c r="B115" s="13"/>
      <c r="C115" s="13"/>
      <c r="D115" s="13"/>
      <c r="E115" s="13"/>
      <c r="F115" s="13" t="s">
        <v>667</v>
      </c>
      <c r="G115" s="13" t="s">
        <v>668</v>
      </c>
      <c r="H115" s="14">
        <v>55170</v>
      </c>
      <c r="I115" s="14">
        <v>55170</v>
      </c>
      <c r="J115" s="15">
        <f>IF(H115&lt;&gt;0,I115/H115*100,"**.**")</f>
        <v>100</v>
      </c>
    </row>
    <row r="116" spans="2:10" s="8" customFormat="1" ht="22.5">
      <c r="B116" s="13"/>
      <c r="C116" s="13"/>
      <c r="D116" s="13"/>
      <c r="E116" s="13"/>
      <c r="F116" s="13" t="s">
        <v>669</v>
      </c>
      <c r="G116" s="13" t="s">
        <v>670</v>
      </c>
      <c r="H116" s="14">
        <f>+H117</f>
        <v>4700</v>
      </c>
      <c r="I116" s="14">
        <f>+I117</f>
        <v>4700</v>
      </c>
      <c r="J116" s="15">
        <f>IF(H116&lt;&gt;0,I116/H116*100,"**.**")</f>
        <v>100</v>
      </c>
    </row>
    <row r="117" spans="2:10" s="8" customFormat="1" ht="22.5">
      <c r="B117" s="13"/>
      <c r="C117" s="13"/>
      <c r="D117" s="13"/>
      <c r="E117" s="13"/>
      <c r="F117" s="13" t="s">
        <v>669</v>
      </c>
      <c r="G117" s="13" t="s">
        <v>670</v>
      </c>
      <c r="H117" s="14">
        <v>4700</v>
      </c>
      <c r="I117" s="14">
        <v>4700</v>
      </c>
      <c r="J117" s="15">
        <f>IF(H117&lt;&gt;0,I117/H117*100,"**.**")</f>
        <v>100</v>
      </c>
    </row>
    <row r="118" spans="2:10" s="8" customFormat="1" ht="22.5">
      <c r="B118" s="13"/>
      <c r="C118" s="13"/>
      <c r="D118" s="13"/>
      <c r="E118" s="13"/>
      <c r="F118" s="13" t="s">
        <v>671</v>
      </c>
      <c r="G118" s="13" t="s">
        <v>672</v>
      </c>
      <c r="H118" s="14">
        <f>+H119</f>
        <v>900</v>
      </c>
      <c r="I118" s="14">
        <f>+I119</f>
        <v>900</v>
      </c>
      <c r="J118" s="15">
        <f>IF(H118&lt;&gt;0,I118/H118*100,"**.**")</f>
        <v>100</v>
      </c>
    </row>
    <row r="119" spans="2:10" s="8" customFormat="1" ht="22.5">
      <c r="B119" s="13"/>
      <c r="C119" s="13"/>
      <c r="D119" s="13"/>
      <c r="E119" s="13"/>
      <c r="F119" s="13" t="s">
        <v>671</v>
      </c>
      <c r="G119" s="13" t="s">
        <v>672</v>
      </c>
      <c r="H119" s="14">
        <v>900</v>
      </c>
      <c r="I119" s="14">
        <v>900</v>
      </c>
      <c r="J119" s="15">
        <f>IF(H119&lt;&gt;0,I119/H119*100,"**.**")</f>
        <v>100</v>
      </c>
    </row>
    <row r="120" spans="2:10" s="8" customFormat="1" ht="22.5">
      <c r="B120" s="13"/>
      <c r="C120" s="13"/>
      <c r="D120" s="13"/>
      <c r="E120" s="13"/>
      <c r="F120" s="13" t="s">
        <v>673</v>
      </c>
      <c r="G120" s="13" t="s">
        <v>674</v>
      </c>
      <c r="H120" s="14">
        <f>+H121</f>
        <v>100</v>
      </c>
      <c r="I120" s="14">
        <f>+I121</f>
        <v>100</v>
      </c>
      <c r="J120" s="15">
        <f>IF(H120&lt;&gt;0,I120/H120*100,"**.**")</f>
        <v>100</v>
      </c>
    </row>
    <row r="121" spans="2:10" s="8" customFormat="1" ht="22.5">
      <c r="B121" s="13"/>
      <c r="C121" s="13"/>
      <c r="D121" s="13"/>
      <c r="E121" s="13"/>
      <c r="F121" s="13" t="s">
        <v>673</v>
      </c>
      <c r="G121" s="13" t="s">
        <v>674</v>
      </c>
      <c r="H121" s="14">
        <v>100</v>
      </c>
      <c r="I121" s="14">
        <v>100</v>
      </c>
      <c r="J121" s="15">
        <f>IF(H121&lt;&gt;0,I121/H121*100,"**.**")</f>
        <v>100</v>
      </c>
    </row>
    <row r="122" spans="2:10" s="8" customFormat="1" ht="22.5">
      <c r="B122" s="13"/>
      <c r="C122" s="13"/>
      <c r="D122" s="13"/>
      <c r="E122" s="13"/>
      <c r="F122" s="13" t="s">
        <v>675</v>
      </c>
      <c r="G122" s="13" t="s">
        <v>676</v>
      </c>
      <c r="H122" s="14">
        <f>+H123</f>
        <v>3090</v>
      </c>
      <c r="I122" s="14">
        <f>+I123</f>
        <v>3090</v>
      </c>
      <c r="J122" s="15">
        <f>IF(H122&lt;&gt;0,I122/H122*100,"**.**")</f>
        <v>100</v>
      </c>
    </row>
    <row r="123" spans="2:10" s="8" customFormat="1" ht="22.5">
      <c r="B123" s="13"/>
      <c r="C123" s="13"/>
      <c r="D123" s="13"/>
      <c r="E123" s="13"/>
      <c r="F123" s="13" t="s">
        <v>675</v>
      </c>
      <c r="G123" s="13" t="s">
        <v>676</v>
      </c>
      <c r="H123" s="14">
        <v>3090</v>
      </c>
      <c r="I123" s="14">
        <v>3090</v>
      </c>
      <c r="J123" s="15">
        <f>IF(H123&lt;&gt;0,I123/H123*100,"**.**")</f>
        <v>100</v>
      </c>
    </row>
    <row r="124" spans="1:10" s="7" customFormat="1" ht="22.5">
      <c r="A124" s="10" t="s">
        <v>63</v>
      </c>
      <c r="B124" s="10"/>
      <c r="C124" s="10"/>
      <c r="D124" s="10" t="s">
        <v>43</v>
      </c>
      <c r="E124" s="10"/>
      <c r="F124" s="10"/>
      <c r="G124" s="10" t="s">
        <v>44</v>
      </c>
      <c r="H124" s="11">
        <f>+H125</f>
        <v>9166</v>
      </c>
      <c r="I124" s="11">
        <f>+I125</f>
        <v>9166</v>
      </c>
      <c r="J124" s="12">
        <f>IF(H124&lt;&gt;0,I124/H124*100,"**.**")</f>
        <v>100</v>
      </c>
    </row>
    <row r="125" spans="2:10" s="7" customFormat="1" ht="22.5">
      <c r="B125" s="10"/>
      <c r="C125" s="10"/>
      <c r="D125" s="10"/>
      <c r="E125" s="10" t="s">
        <v>1287</v>
      </c>
      <c r="F125" s="10"/>
      <c r="G125" s="10" t="s">
        <v>1288</v>
      </c>
      <c r="H125" s="11">
        <f>+H126+H128+H130+H132+H134</f>
        <v>9166</v>
      </c>
      <c r="I125" s="11">
        <f>+I126+I128+I130+I132+I134</f>
        <v>9166</v>
      </c>
      <c r="J125" s="12">
        <f>IF(H125&lt;&gt;0,I125/H125*100,"**.**")</f>
        <v>100</v>
      </c>
    </row>
    <row r="126" spans="2:10" s="8" customFormat="1" ht="22.5">
      <c r="B126" s="13"/>
      <c r="C126" s="13"/>
      <c r="D126" s="13"/>
      <c r="E126" s="13"/>
      <c r="F126" s="13" t="s">
        <v>677</v>
      </c>
      <c r="G126" s="13" t="s">
        <v>45</v>
      </c>
      <c r="H126" s="14">
        <f>+H127</f>
        <v>5040</v>
      </c>
      <c r="I126" s="14">
        <f>+I127</f>
        <v>5040</v>
      </c>
      <c r="J126" s="15">
        <f>IF(H126&lt;&gt;0,I126/H126*100,"**.**")</f>
        <v>100</v>
      </c>
    </row>
    <row r="127" spans="2:10" s="8" customFormat="1" ht="22.5">
      <c r="B127" s="13"/>
      <c r="C127" s="13"/>
      <c r="D127" s="13"/>
      <c r="E127" s="13"/>
      <c r="F127" s="13" t="s">
        <v>677</v>
      </c>
      <c r="G127" s="13" t="s">
        <v>45</v>
      </c>
      <c r="H127" s="14">
        <v>5040</v>
      </c>
      <c r="I127" s="14">
        <v>5040</v>
      </c>
      <c r="J127" s="15">
        <f>IF(H127&lt;&gt;0,I127/H127*100,"**.**")</f>
        <v>100</v>
      </c>
    </row>
    <row r="128" spans="2:10" s="8" customFormat="1" ht="22.5">
      <c r="B128" s="13"/>
      <c r="C128" s="13"/>
      <c r="D128" s="13"/>
      <c r="E128" s="13"/>
      <c r="F128" s="13" t="s">
        <v>678</v>
      </c>
      <c r="G128" s="13" t="s">
        <v>679</v>
      </c>
      <c r="H128" s="14">
        <f>+H129</f>
        <v>3724</v>
      </c>
      <c r="I128" s="14">
        <f>+I129</f>
        <v>3724</v>
      </c>
      <c r="J128" s="15">
        <f>IF(H128&lt;&gt;0,I128/H128*100,"**.**")</f>
        <v>100</v>
      </c>
    </row>
    <row r="129" spans="2:10" s="8" customFormat="1" ht="22.5">
      <c r="B129" s="13"/>
      <c r="C129" s="13"/>
      <c r="D129" s="13"/>
      <c r="E129" s="13"/>
      <c r="F129" s="13" t="s">
        <v>678</v>
      </c>
      <c r="G129" s="13" t="s">
        <v>679</v>
      </c>
      <c r="H129" s="14">
        <v>3724</v>
      </c>
      <c r="I129" s="14">
        <v>3724</v>
      </c>
      <c r="J129" s="15">
        <f>IF(H129&lt;&gt;0,I129/H129*100,"**.**")</f>
        <v>100</v>
      </c>
    </row>
    <row r="130" spans="2:10" s="8" customFormat="1" ht="22.5">
      <c r="B130" s="13"/>
      <c r="C130" s="13"/>
      <c r="D130" s="13"/>
      <c r="E130" s="13"/>
      <c r="F130" s="13" t="s">
        <v>680</v>
      </c>
      <c r="G130" s="13" t="s">
        <v>681</v>
      </c>
      <c r="H130" s="14">
        <f>+H131</f>
        <v>302</v>
      </c>
      <c r="I130" s="14">
        <f>+I131</f>
        <v>302</v>
      </c>
      <c r="J130" s="15">
        <f>IF(H130&lt;&gt;0,I130/H130*100,"**.**")</f>
        <v>100</v>
      </c>
    </row>
    <row r="131" spans="2:10" s="8" customFormat="1" ht="22.5">
      <c r="B131" s="13"/>
      <c r="C131" s="13"/>
      <c r="D131" s="13"/>
      <c r="E131" s="13"/>
      <c r="F131" s="13" t="s">
        <v>680</v>
      </c>
      <c r="G131" s="13" t="s">
        <v>681</v>
      </c>
      <c r="H131" s="14">
        <v>302</v>
      </c>
      <c r="I131" s="14">
        <v>302</v>
      </c>
      <c r="J131" s="15">
        <f>IF(H131&lt;&gt;0,I131/H131*100,"**.**")</f>
        <v>100</v>
      </c>
    </row>
    <row r="132" spans="2:10" s="8" customFormat="1" ht="22.5">
      <c r="B132" s="13"/>
      <c r="C132" s="13"/>
      <c r="D132" s="13"/>
      <c r="E132" s="13"/>
      <c r="F132" s="13" t="s">
        <v>682</v>
      </c>
      <c r="G132" s="13" t="s">
        <v>46</v>
      </c>
      <c r="H132" s="14">
        <f>+H133</f>
        <v>35</v>
      </c>
      <c r="I132" s="14">
        <f>+I133</f>
        <v>35</v>
      </c>
      <c r="J132" s="15">
        <f>IF(H132&lt;&gt;0,I132/H132*100,"**.**")</f>
        <v>100</v>
      </c>
    </row>
    <row r="133" spans="2:10" s="8" customFormat="1" ht="22.5">
      <c r="B133" s="13"/>
      <c r="C133" s="13"/>
      <c r="D133" s="13"/>
      <c r="E133" s="13"/>
      <c r="F133" s="13" t="s">
        <v>682</v>
      </c>
      <c r="G133" s="13" t="s">
        <v>46</v>
      </c>
      <c r="H133" s="14">
        <v>35</v>
      </c>
      <c r="I133" s="14">
        <v>35</v>
      </c>
      <c r="J133" s="15">
        <f>IF(H133&lt;&gt;0,I133/H133*100,"**.**")</f>
        <v>100</v>
      </c>
    </row>
    <row r="134" spans="2:10" s="8" customFormat="1" ht="22.5">
      <c r="B134" s="13"/>
      <c r="C134" s="13"/>
      <c r="D134" s="13"/>
      <c r="E134" s="13"/>
      <c r="F134" s="13" t="s">
        <v>683</v>
      </c>
      <c r="G134" s="13" t="s">
        <v>684</v>
      </c>
      <c r="H134" s="14">
        <f>+H135</f>
        <v>65</v>
      </c>
      <c r="I134" s="14">
        <f>+I135</f>
        <v>65</v>
      </c>
      <c r="J134" s="15">
        <f>IF(H134&lt;&gt;0,I134/H134*100,"**.**")</f>
        <v>100</v>
      </c>
    </row>
    <row r="135" spans="2:10" s="8" customFormat="1" ht="22.5">
      <c r="B135" s="13"/>
      <c r="C135" s="13"/>
      <c r="D135" s="13"/>
      <c r="E135" s="13"/>
      <c r="F135" s="13" t="s">
        <v>683</v>
      </c>
      <c r="G135" s="13" t="s">
        <v>684</v>
      </c>
      <c r="H135" s="14">
        <v>65</v>
      </c>
      <c r="I135" s="14">
        <v>65</v>
      </c>
      <c r="J135" s="15">
        <f>IF(H135&lt;&gt;0,I135/H135*100,"**.**")</f>
        <v>100</v>
      </c>
    </row>
    <row r="136" spans="1:10" s="7" customFormat="1" ht="22.5">
      <c r="A136" s="10" t="s">
        <v>66</v>
      </c>
      <c r="B136" s="10"/>
      <c r="C136" s="10"/>
      <c r="D136" s="10" t="s">
        <v>48</v>
      </c>
      <c r="E136" s="10"/>
      <c r="F136" s="10"/>
      <c r="G136" s="10" t="s">
        <v>608</v>
      </c>
      <c r="H136" s="11">
        <f>+H137</f>
        <v>18990</v>
      </c>
      <c r="I136" s="11">
        <f>+I137</f>
        <v>18990</v>
      </c>
      <c r="J136" s="12">
        <f>IF(H136&lt;&gt;0,I136/H136*100,"**.**")</f>
        <v>100</v>
      </c>
    </row>
    <row r="137" spans="2:10" s="7" customFormat="1" ht="22.5">
      <c r="B137" s="10"/>
      <c r="C137" s="10"/>
      <c r="D137" s="10"/>
      <c r="E137" s="10" t="s">
        <v>1287</v>
      </c>
      <c r="F137" s="10"/>
      <c r="G137" s="10" t="s">
        <v>1288</v>
      </c>
      <c r="H137" s="11">
        <f>+H138+H140+H142</f>
        <v>18990</v>
      </c>
      <c r="I137" s="11">
        <f>+I138+I140+I142</f>
        <v>18990</v>
      </c>
      <c r="J137" s="12">
        <f>IF(H137&lt;&gt;0,I137/H137*100,"**.**")</f>
        <v>100</v>
      </c>
    </row>
    <row r="138" spans="2:10" s="8" customFormat="1" ht="22.5">
      <c r="B138" s="13"/>
      <c r="C138" s="13"/>
      <c r="D138" s="13"/>
      <c r="E138" s="13"/>
      <c r="F138" s="13" t="s">
        <v>651</v>
      </c>
      <c r="G138" s="13" t="s">
        <v>652</v>
      </c>
      <c r="H138" s="14">
        <f>+H139</f>
        <v>2090</v>
      </c>
      <c r="I138" s="14">
        <f>+I139</f>
        <v>2090</v>
      </c>
      <c r="J138" s="15">
        <f>IF(H138&lt;&gt;0,I138/H138*100,"**.**")</f>
        <v>100</v>
      </c>
    </row>
    <row r="139" spans="2:10" s="8" customFormat="1" ht="22.5">
      <c r="B139" s="13"/>
      <c r="C139" s="13"/>
      <c r="D139" s="13"/>
      <c r="E139" s="13"/>
      <c r="F139" s="13" t="s">
        <v>651</v>
      </c>
      <c r="G139" s="13" t="s">
        <v>652</v>
      </c>
      <c r="H139" s="14">
        <v>2090</v>
      </c>
      <c r="I139" s="14">
        <v>2090</v>
      </c>
      <c r="J139" s="15">
        <f>IF(H139&lt;&gt;0,I139/H139*100,"**.**")</f>
        <v>100</v>
      </c>
    </row>
    <row r="140" spans="2:10" s="8" customFormat="1" ht="22.5">
      <c r="B140" s="13"/>
      <c r="C140" s="13"/>
      <c r="D140" s="13"/>
      <c r="E140" s="13"/>
      <c r="F140" s="13" t="s">
        <v>657</v>
      </c>
      <c r="G140" s="13" t="s">
        <v>658</v>
      </c>
      <c r="H140" s="14">
        <f>+H141</f>
        <v>9710</v>
      </c>
      <c r="I140" s="14">
        <f>+I141</f>
        <v>9710</v>
      </c>
      <c r="J140" s="15">
        <f>IF(H140&lt;&gt;0,I140/H140*100,"**.**")</f>
        <v>100</v>
      </c>
    </row>
    <row r="141" spans="2:10" s="8" customFormat="1" ht="22.5">
      <c r="B141" s="13"/>
      <c r="C141" s="13"/>
      <c r="D141" s="13"/>
      <c r="E141" s="13"/>
      <c r="F141" s="13" t="s">
        <v>657</v>
      </c>
      <c r="G141" s="13" t="s">
        <v>658</v>
      </c>
      <c r="H141" s="14">
        <v>9710</v>
      </c>
      <c r="I141" s="14">
        <v>9710</v>
      </c>
      <c r="J141" s="15">
        <f>IF(H141&lt;&gt;0,I141/H141*100,"**.**")</f>
        <v>100</v>
      </c>
    </row>
    <row r="142" spans="2:10" s="8" customFormat="1" ht="22.5">
      <c r="B142" s="13"/>
      <c r="C142" s="13"/>
      <c r="D142" s="13"/>
      <c r="E142" s="13"/>
      <c r="F142" s="13" t="s">
        <v>751</v>
      </c>
      <c r="G142" s="13" t="s">
        <v>752</v>
      </c>
      <c r="H142" s="14">
        <f>+H143</f>
        <v>7190</v>
      </c>
      <c r="I142" s="14">
        <f>+I143</f>
        <v>7190</v>
      </c>
      <c r="J142" s="15">
        <f>IF(H142&lt;&gt;0,I142/H142*100,"**.**")</f>
        <v>100</v>
      </c>
    </row>
    <row r="143" spans="2:10" s="8" customFormat="1" ht="22.5">
      <c r="B143" s="13"/>
      <c r="C143" s="13"/>
      <c r="D143" s="13"/>
      <c r="E143" s="13"/>
      <c r="F143" s="13" t="s">
        <v>751</v>
      </c>
      <c r="G143" s="13" t="s">
        <v>752</v>
      </c>
      <c r="H143" s="14">
        <v>7190</v>
      </c>
      <c r="I143" s="14">
        <v>7190</v>
      </c>
      <c r="J143" s="15">
        <f>IF(H143&lt;&gt;0,I143/H143*100,"**.**")</f>
        <v>100</v>
      </c>
    </row>
    <row r="144" spans="1:10" s="7" customFormat="1" ht="22.5">
      <c r="A144" s="10" t="s">
        <v>71</v>
      </c>
      <c r="B144" s="10"/>
      <c r="C144" s="10"/>
      <c r="D144" s="10" t="s">
        <v>50</v>
      </c>
      <c r="E144" s="10"/>
      <c r="F144" s="10"/>
      <c r="G144" s="10" t="s">
        <v>609</v>
      </c>
      <c r="H144" s="11">
        <f>+H145</f>
        <v>25710</v>
      </c>
      <c r="I144" s="11">
        <f>+I145</f>
        <v>25710</v>
      </c>
      <c r="J144" s="12">
        <f>IF(H144&lt;&gt;0,I144/H144*100,"**.**")</f>
        <v>100</v>
      </c>
    </row>
    <row r="145" spans="2:10" s="7" customFormat="1" ht="22.5">
      <c r="B145" s="10"/>
      <c r="C145" s="10"/>
      <c r="D145" s="10"/>
      <c r="E145" s="10" t="s">
        <v>1287</v>
      </c>
      <c r="F145" s="10"/>
      <c r="G145" s="10" t="s">
        <v>1288</v>
      </c>
      <c r="H145" s="11">
        <f>+H146</f>
        <v>25710</v>
      </c>
      <c r="I145" s="11">
        <f>+I146</f>
        <v>25710</v>
      </c>
      <c r="J145" s="12">
        <f>IF(H145&lt;&gt;0,I145/H145*100,"**.**")</f>
        <v>100</v>
      </c>
    </row>
    <row r="146" spans="2:10" s="8" customFormat="1" ht="22.5">
      <c r="B146" s="13"/>
      <c r="C146" s="13"/>
      <c r="D146" s="13"/>
      <c r="E146" s="13"/>
      <c r="F146" s="13" t="s">
        <v>651</v>
      </c>
      <c r="G146" s="13" t="s">
        <v>652</v>
      </c>
      <c r="H146" s="14">
        <f>+H147</f>
        <v>25710</v>
      </c>
      <c r="I146" s="14">
        <f>+I147</f>
        <v>25710</v>
      </c>
      <c r="J146" s="15">
        <f>IF(H146&lt;&gt;0,I146/H146*100,"**.**")</f>
        <v>100</v>
      </c>
    </row>
    <row r="147" spans="2:10" s="8" customFormat="1" ht="22.5">
      <c r="B147" s="13"/>
      <c r="C147" s="13"/>
      <c r="D147" s="13"/>
      <c r="E147" s="13"/>
      <c r="F147" s="13" t="s">
        <v>651</v>
      </c>
      <c r="G147" s="13" t="s">
        <v>652</v>
      </c>
      <c r="H147" s="14">
        <v>25710</v>
      </c>
      <c r="I147" s="14">
        <v>25710</v>
      </c>
      <c r="J147" s="15">
        <f>IF(H147&lt;&gt;0,I147/H147*100,"**.**")</f>
        <v>100</v>
      </c>
    </row>
    <row r="148" spans="1:10" s="7" customFormat="1" ht="22.5">
      <c r="A148" s="10" t="s">
        <v>75</v>
      </c>
      <c r="B148" s="10"/>
      <c r="C148" s="10"/>
      <c r="D148" s="10" t="s">
        <v>52</v>
      </c>
      <c r="E148" s="10"/>
      <c r="F148" s="10"/>
      <c r="G148" s="10" t="s">
        <v>53</v>
      </c>
      <c r="H148" s="11">
        <f>+H149</f>
        <v>18800</v>
      </c>
      <c r="I148" s="11">
        <f>+I149</f>
        <v>18800</v>
      </c>
      <c r="J148" s="12">
        <f>IF(H148&lt;&gt;0,I148/H148*100,"**.**")</f>
        <v>100</v>
      </c>
    </row>
    <row r="149" spans="2:10" s="7" customFormat="1" ht="22.5">
      <c r="B149" s="10"/>
      <c r="C149" s="10"/>
      <c r="D149" s="10"/>
      <c r="E149" s="10" t="s">
        <v>1287</v>
      </c>
      <c r="F149" s="10"/>
      <c r="G149" s="10" t="s">
        <v>1288</v>
      </c>
      <c r="H149" s="11">
        <f>+H150</f>
        <v>18800</v>
      </c>
      <c r="I149" s="11">
        <f>+I150</f>
        <v>18800</v>
      </c>
      <c r="J149" s="12">
        <f>IF(H149&lt;&gt;0,I149/H149*100,"**.**")</f>
        <v>100</v>
      </c>
    </row>
    <row r="150" spans="2:10" s="8" customFormat="1" ht="22.5">
      <c r="B150" s="13"/>
      <c r="C150" s="13"/>
      <c r="D150" s="13"/>
      <c r="E150" s="13"/>
      <c r="F150" s="13" t="s">
        <v>647</v>
      </c>
      <c r="G150" s="13" t="s">
        <v>648</v>
      </c>
      <c r="H150" s="14">
        <f>+H151</f>
        <v>18800</v>
      </c>
      <c r="I150" s="14">
        <f>+I151</f>
        <v>18800</v>
      </c>
      <c r="J150" s="15">
        <f>IF(H150&lt;&gt;0,I150/H150*100,"**.**")</f>
        <v>100</v>
      </c>
    </row>
    <row r="151" spans="2:10" s="8" customFormat="1" ht="22.5">
      <c r="B151" s="13"/>
      <c r="C151" s="13"/>
      <c r="D151" s="13"/>
      <c r="E151" s="13"/>
      <c r="F151" s="13" t="s">
        <v>647</v>
      </c>
      <c r="G151" s="13" t="s">
        <v>648</v>
      </c>
      <c r="H151" s="14">
        <v>18800</v>
      </c>
      <c r="I151" s="14">
        <v>18800</v>
      </c>
      <c r="J151" s="15">
        <f>IF(H151&lt;&gt;0,I151/H151*100,"**.**")</f>
        <v>100</v>
      </c>
    </row>
    <row r="152" spans="2:10" s="7" customFormat="1" ht="22.5">
      <c r="B152" s="10" t="s">
        <v>54</v>
      </c>
      <c r="C152" s="10"/>
      <c r="D152" s="10"/>
      <c r="E152" s="10"/>
      <c r="F152" s="10"/>
      <c r="G152" s="10" t="s">
        <v>55</v>
      </c>
      <c r="H152" s="11">
        <f>+H153+H333+H874+H1120+H1146</f>
        <v>18374194.93</v>
      </c>
      <c r="I152" s="11">
        <f>+I153+I333+I874+I1120+I1146</f>
        <v>18374194.93</v>
      </c>
      <c r="J152" s="12">
        <f>IF(H152&lt;&gt;0,I152/H152*100,"**.**")</f>
        <v>100</v>
      </c>
    </row>
    <row r="153" spans="2:10" s="7" customFormat="1" ht="22.5">
      <c r="B153" s="10" t="s">
        <v>56</v>
      </c>
      <c r="C153" s="10"/>
      <c r="D153" s="10"/>
      <c r="E153" s="10"/>
      <c r="F153" s="10"/>
      <c r="G153" s="10" t="s">
        <v>57</v>
      </c>
      <c r="H153" s="11">
        <f>+H154+H163+H293</f>
        <v>1686008.4699999997</v>
      </c>
      <c r="I153" s="11">
        <f>+I154+I163+I293</f>
        <v>1686008.4699999997</v>
      </c>
      <c r="J153" s="12">
        <f>IF(H153&lt;&gt;0,I153/H153*100,"**.**")</f>
        <v>100</v>
      </c>
    </row>
    <row r="154" spans="2:10" s="7" customFormat="1" ht="22.5">
      <c r="B154" s="10"/>
      <c r="C154" s="10" t="s">
        <v>32</v>
      </c>
      <c r="D154" s="10"/>
      <c r="E154" s="10"/>
      <c r="F154" s="10"/>
      <c r="G154" s="10" t="s">
        <v>33</v>
      </c>
      <c r="H154" s="11">
        <f>+H155</f>
        <v>8360</v>
      </c>
      <c r="I154" s="11">
        <f>+I155</f>
        <v>8360</v>
      </c>
      <c r="J154" s="12">
        <f>IF(H154&lt;&gt;0,I154/H154*100,"**.**")</f>
        <v>100</v>
      </c>
    </row>
    <row r="155" spans="2:10" s="7" customFormat="1" ht="22.5">
      <c r="B155" s="10"/>
      <c r="C155" s="10" t="s">
        <v>946</v>
      </c>
      <c r="D155" s="10"/>
      <c r="E155" s="10"/>
      <c r="F155" s="10"/>
      <c r="G155" s="10" t="s">
        <v>947</v>
      </c>
      <c r="H155" s="11">
        <f>+H156</f>
        <v>8360</v>
      </c>
      <c r="I155" s="11">
        <f>+I156</f>
        <v>8360</v>
      </c>
      <c r="J155" s="12">
        <f>IF(H155&lt;&gt;0,I155/H155*100,"**.**")</f>
        <v>100</v>
      </c>
    </row>
    <row r="156" spans="2:10" s="8" customFormat="1" ht="22.5">
      <c r="B156" s="13"/>
      <c r="C156" s="13" t="s">
        <v>948</v>
      </c>
      <c r="D156" s="13"/>
      <c r="E156" s="13"/>
      <c r="F156" s="13"/>
      <c r="G156" s="13" t="s">
        <v>947</v>
      </c>
      <c r="H156" s="14">
        <f>+H157</f>
        <v>8360</v>
      </c>
      <c r="I156" s="14">
        <f>+I157</f>
        <v>8360</v>
      </c>
      <c r="J156" s="15">
        <f>IF(H156&lt;&gt;0,I156/H156*100,"**.**")</f>
        <v>100</v>
      </c>
    </row>
    <row r="157" spans="1:10" s="7" customFormat="1" ht="22.5">
      <c r="A157" s="10" t="s">
        <v>78</v>
      </c>
      <c r="B157" s="10"/>
      <c r="C157" s="10"/>
      <c r="D157" s="10" t="s">
        <v>59</v>
      </c>
      <c r="E157" s="10"/>
      <c r="F157" s="10"/>
      <c r="G157" s="10" t="s">
        <v>60</v>
      </c>
      <c r="H157" s="11">
        <f>+H158</f>
        <v>8360</v>
      </c>
      <c r="I157" s="11">
        <f>+I158</f>
        <v>8360</v>
      </c>
      <c r="J157" s="12">
        <f>IF(H157&lt;&gt;0,I157/H157*100,"**.**")</f>
        <v>100</v>
      </c>
    </row>
    <row r="158" spans="2:10" s="7" customFormat="1" ht="22.5">
      <c r="B158" s="10"/>
      <c r="C158" s="10"/>
      <c r="D158" s="10"/>
      <c r="E158" s="10" t="s">
        <v>1287</v>
      </c>
      <c r="F158" s="10"/>
      <c r="G158" s="10" t="s">
        <v>1288</v>
      </c>
      <c r="H158" s="11">
        <f>+H159+H161</f>
        <v>8360</v>
      </c>
      <c r="I158" s="11">
        <f>+I159+I161</f>
        <v>8360</v>
      </c>
      <c r="J158" s="12">
        <f>IF(H158&lt;&gt;0,I158/H158*100,"**.**")</f>
        <v>100</v>
      </c>
    </row>
    <row r="159" spans="2:10" s="8" customFormat="1" ht="22.5">
      <c r="B159" s="13"/>
      <c r="C159" s="13"/>
      <c r="D159" s="13"/>
      <c r="E159" s="13"/>
      <c r="F159" s="13" t="s">
        <v>687</v>
      </c>
      <c r="G159" s="13" t="s">
        <v>688</v>
      </c>
      <c r="H159" s="14">
        <f>+H160</f>
        <v>8311.04</v>
      </c>
      <c r="I159" s="14">
        <f>+I160</f>
        <v>8311.04</v>
      </c>
      <c r="J159" s="15">
        <f>IF(H159&lt;&gt;0,I159/H159*100,"**.**")</f>
        <v>100</v>
      </c>
    </row>
    <row r="160" spans="2:10" s="8" customFormat="1" ht="22.5">
      <c r="B160" s="13"/>
      <c r="C160" s="13"/>
      <c r="D160" s="13"/>
      <c r="E160" s="13"/>
      <c r="F160" s="13" t="s">
        <v>687</v>
      </c>
      <c r="G160" s="13" t="s">
        <v>688</v>
      </c>
      <c r="H160" s="14">
        <v>8311.04</v>
      </c>
      <c r="I160" s="14">
        <v>8311.04</v>
      </c>
      <c r="J160" s="15">
        <f>IF(H160&lt;&gt;0,I160/H160*100,"**.**")</f>
        <v>100</v>
      </c>
    </row>
    <row r="161" spans="2:10" s="8" customFormat="1" ht="22.5">
      <c r="B161" s="13"/>
      <c r="C161" s="13"/>
      <c r="D161" s="13"/>
      <c r="E161" s="13"/>
      <c r="F161" s="13" t="s">
        <v>818</v>
      </c>
      <c r="G161" s="13" t="s">
        <v>819</v>
      </c>
      <c r="H161" s="14">
        <f>+H162</f>
        <v>48.96</v>
      </c>
      <c r="I161" s="14">
        <f>+I162</f>
        <v>48.96</v>
      </c>
      <c r="J161" s="15">
        <f>IF(H161&lt;&gt;0,I161/H161*100,"**.**")</f>
        <v>100</v>
      </c>
    </row>
    <row r="162" spans="2:10" s="8" customFormat="1" ht="22.5">
      <c r="B162" s="13"/>
      <c r="C162" s="13"/>
      <c r="D162" s="13"/>
      <c r="E162" s="13"/>
      <c r="F162" s="13" t="s">
        <v>818</v>
      </c>
      <c r="G162" s="13" t="s">
        <v>819</v>
      </c>
      <c r="H162" s="14">
        <v>48.96</v>
      </c>
      <c r="I162" s="14">
        <v>48.96</v>
      </c>
      <c r="J162" s="15">
        <f>IF(H162&lt;&gt;0,I162/H162*100,"**.**")</f>
        <v>100</v>
      </c>
    </row>
    <row r="163" spans="2:10" s="7" customFormat="1" ht="22.5">
      <c r="B163" s="10"/>
      <c r="C163" s="10" t="s">
        <v>69</v>
      </c>
      <c r="D163" s="10"/>
      <c r="E163" s="10"/>
      <c r="F163" s="10"/>
      <c r="G163" s="10" t="s">
        <v>70</v>
      </c>
      <c r="H163" s="11">
        <f>+H164</f>
        <v>1336508.4699999997</v>
      </c>
      <c r="I163" s="11">
        <f>+I164</f>
        <v>1336508.4699999997</v>
      </c>
      <c r="J163" s="12">
        <f>IF(H163&lt;&gt;0,I163/H163*100,"**.**")</f>
        <v>100</v>
      </c>
    </row>
    <row r="164" spans="2:10" s="7" customFormat="1" ht="22.5">
      <c r="B164" s="10"/>
      <c r="C164" s="10" t="s">
        <v>949</v>
      </c>
      <c r="D164" s="10"/>
      <c r="E164" s="10"/>
      <c r="F164" s="10"/>
      <c r="G164" s="10" t="s">
        <v>950</v>
      </c>
      <c r="H164" s="11">
        <f>+H165+H288</f>
        <v>1336508.4699999997</v>
      </c>
      <c r="I164" s="11">
        <f>+I165+I288</f>
        <v>1336508.4699999997</v>
      </c>
      <c r="J164" s="12">
        <f>IF(H164&lt;&gt;0,I164/H164*100,"**.**")</f>
        <v>100</v>
      </c>
    </row>
    <row r="165" spans="2:10" s="8" customFormat="1" ht="22.5">
      <c r="B165" s="13"/>
      <c r="C165" s="13" t="s">
        <v>951</v>
      </c>
      <c r="D165" s="13"/>
      <c r="E165" s="13"/>
      <c r="F165" s="13"/>
      <c r="G165" s="13" t="s">
        <v>952</v>
      </c>
      <c r="H165" s="14">
        <f>+H166+H182+H188+H200+H272+H276+H280+H284</f>
        <v>1316508.4699999997</v>
      </c>
      <c r="I165" s="14">
        <f>+I166+I182+I188+I200+I272+I276+I280+I284</f>
        <v>1316508.4699999997</v>
      </c>
      <c r="J165" s="15">
        <f>IF(H165&lt;&gt;0,I165/H165*100,"**.**")</f>
        <v>100</v>
      </c>
    </row>
    <row r="166" spans="1:10" s="7" customFormat="1" ht="22.5">
      <c r="A166" s="10" t="s">
        <v>81</v>
      </c>
      <c r="B166" s="10"/>
      <c r="C166" s="10"/>
      <c r="D166" s="10" t="s">
        <v>72</v>
      </c>
      <c r="E166" s="10"/>
      <c r="F166" s="10"/>
      <c r="G166" s="10" t="s">
        <v>73</v>
      </c>
      <c r="H166" s="11">
        <f>+H167</f>
        <v>886856.8999999999</v>
      </c>
      <c r="I166" s="11">
        <f>+I167</f>
        <v>886856.8999999999</v>
      </c>
      <c r="J166" s="12">
        <f>IF(H166&lt;&gt;0,I166/H166*100,"**.**")</f>
        <v>100</v>
      </c>
    </row>
    <row r="167" spans="2:10" s="7" customFormat="1" ht="22.5">
      <c r="B167" s="10"/>
      <c r="C167" s="10"/>
      <c r="D167" s="10"/>
      <c r="E167" s="10" t="s">
        <v>1287</v>
      </c>
      <c r="F167" s="10"/>
      <c r="G167" s="10" t="s">
        <v>1288</v>
      </c>
      <c r="H167" s="11">
        <f>+H168+H170+H172+H174+H176+H178+H180</f>
        <v>886856.8999999999</v>
      </c>
      <c r="I167" s="11">
        <f>+I168+I170+I172+I174+I176+I178+I180</f>
        <v>886856.8999999999</v>
      </c>
      <c r="J167" s="12">
        <f>IF(H167&lt;&gt;0,I167/H167*100,"**.**")</f>
        <v>100</v>
      </c>
    </row>
    <row r="168" spans="2:10" s="8" customFormat="1" ht="22.5">
      <c r="B168" s="13"/>
      <c r="C168" s="13"/>
      <c r="D168" s="13"/>
      <c r="E168" s="13"/>
      <c r="F168" s="13" t="s">
        <v>667</v>
      </c>
      <c r="G168" s="13" t="s">
        <v>668</v>
      </c>
      <c r="H168" s="14">
        <f>+H169</f>
        <v>788892.25</v>
      </c>
      <c r="I168" s="14">
        <f>+I169</f>
        <v>788892.25</v>
      </c>
      <c r="J168" s="15">
        <f>IF(H168&lt;&gt;0,I168/H168*100,"**.**")</f>
        <v>100</v>
      </c>
    </row>
    <row r="169" spans="2:10" s="8" customFormat="1" ht="22.5">
      <c r="B169" s="13"/>
      <c r="C169" s="13"/>
      <c r="D169" s="13"/>
      <c r="E169" s="13"/>
      <c r="F169" s="13" t="s">
        <v>667</v>
      </c>
      <c r="G169" s="13" t="s">
        <v>668</v>
      </c>
      <c r="H169" s="14">
        <v>788892.25</v>
      </c>
      <c r="I169" s="14">
        <v>788892.25</v>
      </c>
      <c r="J169" s="15">
        <f>IF(H169&lt;&gt;0,I169/H169*100,"**.**")</f>
        <v>100</v>
      </c>
    </row>
    <row r="170" spans="2:10" s="8" customFormat="1" ht="22.5">
      <c r="B170" s="13"/>
      <c r="C170" s="13"/>
      <c r="D170" s="13"/>
      <c r="E170" s="13"/>
      <c r="F170" s="13" t="s">
        <v>669</v>
      </c>
      <c r="G170" s="13" t="s">
        <v>670</v>
      </c>
      <c r="H170" s="14">
        <f>+H171</f>
        <v>16288.2</v>
      </c>
      <c r="I170" s="14">
        <f>+I171</f>
        <v>16288.2</v>
      </c>
      <c r="J170" s="15">
        <f>IF(H170&lt;&gt;0,I170/H170*100,"**.**")</f>
        <v>100</v>
      </c>
    </row>
    <row r="171" spans="2:10" s="8" customFormat="1" ht="22.5">
      <c r="B171" s="13"/>
      <c r="C171" s="13"/>
      <c r="D171" s="13"/>
      <c r="E171" s="13"/>
      <c r="F171" s="13" t="s">
        <v>669</v>
      </c>
      <c r="G171" s="13" t="s">
        <v>670</v>
      </c>
      <c r="H171" s="14">
        <v>16288.2</v>
      </c>
      <c r="I171" s="14">
        <v>16288.2</v>
      </c>
      <c r="J171" s="15">
        <f>IF(H171&lt;&gt;0,I171/H171*100,"**.**")</f>
        <v>100</v>
      </c>
    </row>
    <row r="172" spans="2:10" s="8" customFormat="1" ht="22.5">
      <c r="B172" s="13"/>
      <c r="C172" s="13"/>
      <c r="D172" s="13"/>
      <c r="E172" s="13"/>
      <c r="F172" s="13" t="s">
        <v>705</v>
      </c>
      <c r="G172" s="13" t="s">
        <v>706</v>
      </c>
      <c r="H172" s="14">
        <f>+H173</f>
        <v>790</v>
      </c>
      <c r="I172" s="14">
        <f>+I173</f>
        <v>790</v>
      </c>
      <c r="J172" s="15">
        <f>IF(H172&lt;&gt;0,I172/H172*100,"**.**")</f>
        <v>100</v>
      </c>
    </row>
    <row r="173" spans="2:10" s="8" customFormat="1" ht="22.5">
      <c r="B173" s="13"/>
      <c r="C173" s="13"/>
      <c r="D173" s="13"/>
      <c r="E173" s="13"/>
      <c r="F173" s="13" t="s">
        <v>705</v>
      </c>
      <c r="G173" s="13" t="s">
        <v>706</v>
      </c>
      <c r="H173" s="14">
        <v>790</v>
      </c>
      <c r="I173" s="14">
        <v>790</v>
      </c>
      <c r="J173" s="15">
        <f>IF(H173&lt;&gt;0,I173/H173*100,"**.**")</f>
        <v>100</v>
      </c>
    </row>
    <row r="174" spans="2:10" s="8" customFormat="1" ht="22.5">
      <c r="B174" s="13"/>
      <c r="C174" s="13"/>
      <c r="D174" s="13"/>
      <c r="E174" s="13"/>
      <c r="F174" s="13" t="s">
        <v>671</v>
      </c>
      <c r="G174" s="13" t="s">
        <v>672</v>
      </c>
      <c r="H174" s="14">
        <f>+H175</f>
        <v>32228.95</v>
      </c>
      <c r="I174" s="14">
        <f>+I175</f>
        <v>32228.95</v>
      </c>
      <c r="J174" s="15">
        <f>IF(H174&lt;&gt;0,I174/H174*100,"**.**")</f>
        <v>100</v>
      </c>
    </row>
    <row r="175" spans="2:10" s="8" customFormat="1" ht="22.5">
      <c r="B175" s="13"/>
      <c r="C175" s="13"/>
      <c r="D175" s="13"/>
      <c r="E175" s="13"/>
      <c r="F175" s="13" t="s">
        <v>671</v>
      </c>
      <c r="G175" s="13" t="s">
        <v>672</v>
      </c>
      <c r="H175" s="14">
        <v>32228.95</v>
      </c>
      <c r="I175" s="14">
        <v>32228.95</v>
      </c>
      <c r="J175" s="15">
        <f>IF(H175&lt;&gt;0,I175/H175*100,"**.**")</f>
        <v>100</v>
      </c>
    </row>
    <row r="176" spans="2:10" s="8" customFormat="1" ht="22.5">
      <c r="B176" s="13"/>
      <c r="C176" s="13"/>
      <c r="D176" s="13"/>
      <c r="E176" s="13"/>
      <c r="F176" s="13" t="s">
        <v>673</v>
      </c>
      <c r="G176" s="13" t="s">
        <v>674</v>
      </c>
      <c r="H176" s="14">
        <f>+H177</f>
        <v>19251</v>
      </c>
      <c r="I176" s="14">
        <f>+I177</f>
        <v>19251</v>
      </c>
      <c r="J176" s="15">
        <f>IF(H176&lt;&gt;0,I176/H176*100,"**.**")</f>
        <v>100</v>
      </c>
    </row>
    <row r="177" spans="2:10" s="8" customFormat="1" ht="22.5">
      <c r="B177" s="13"/>
      <c r="C177" s="13"/>
      <c r="D177" s="13"/>
      <c r="E177" s="13"/>
      <c r="F177" s="13" t="s">
        <v>673</v>
      </c>
      <c r="G177" s="13" t="s">
        <v>674</v>
      </c>
      <c r="H177" s="14">
        <v>19251</v>
      </c>
      <c r="I177" s="14">
        <v>19251</v>
      </c>
      <c r="J177" s="15">
        <f>IF(H177&lt;&gt;0,I177/H177*100,"**.**")</f>
        <v>100</v>
      </c>
    </row>
    <row r="178" spans="2:10" s="8" customFormat="1" ht="22.5">
      <c r="B178" s="13"/>
      <c r="C178" s="13"/>
      <c r="D178" s="13"/>
      <c r="E178" s="13"/>
      <c r="F178" s="13" t="s">
        <v>708</v>
      </c>
      <c r="G178" s="13" t="s">
        <v>74</v>
      </c>
      <c r="H178" s="14">
        <f>+H179</f>
        <v>8172.5</v>
      </c>
      <c r="I178" s="14">
        <f>+I179</f>
        <v>8172.5</v>
      </c>
      <c r="J178" s="15">
        <f>IF(H178&lt;&gt;0,I178/H178*100,"**.**")</f>
        <v>100</v>
      </c>
    </row>
    <row r="179" spans="2:10" s="8" customFormat="1" ht="22.5">
      <c r="B179" s="13"/>
      <c r="C179" s="13"/>
      <c r="D179" s="13"/>
      <c r="E179" s="13"/>
      <c r="F179" s="13" t="s">
        <v>708</v>
      </c>
      <c r="G179" s="13" t="s">
        <v>74</v>
      </c>
      <c r="H179" s="14">
        <v>8172.5</v>
      </c>
      <c r="I179" s="14">
        <v>8172.5</v>
      </c>
      <c r="J179" s="15">
        <f>IF(H179&lt;&gt;0,I179/H179*100,"**.**")</f>
        <v>100</v>
      </c>
    </row>
    <row r="180" spans="2:10" s="8" customFormat="1" ht="22.5">
      <c r="B180" s="13"/>
      <c r="C180" s="13"/>
      <c r="D180" s="13"/>
      <c r="E180" s="13"/>
      <c r="F180" s="13" t="s">
        <v>675</v>
      </c>
      <c r="G180" s="13" t="s">
        <v>676</v>
      </c>
      <c r="H180" s="14">
        <f>+H181</f>
        <v>21234</v>
      </c>
      <c r="I180" s="14">
        <f>+I181</f>
        <v>21234</v>
      </c>
      <c r="J180" s="15">
        <f>IF(H180&lt;&gt;0,I180/H180*100,"**.**")</f>
        <v>100</v>
      </c>
    </row>
    <row r="181" spans="2:10" s="8" customFormat="1" ht="22.5">
      <c r="B181" s="13"/>
      <c r="C181" s="13"/>
      <c r="D181" s="13"/>
      <c r="E181" s="13"/>
      <c r="F181" s="13" t="s">
        <v>675</v>
      </c>
      <c r="G181" s="13" t="s">
        <v>676</v>
      </c>
      <c r="H181" s="14">
        <v>21234</v>
      </c>
      <c r="I181" s="14">
        <v>21234</v>
      </c>
      <c r="J181" s="15">
        <f>IF(H181&lt;&gt;0,I181/H181*100,"**.**")</f>
        <v>100</v>
      </c>
    </row>
    <row r="182" spans="1:10" s="7" customFormat="1" ht="22.5">
      <c r="A182" s="10" t="s">
        <v>84</v>
      </c>
      <c r="B182" s="10"/>
      <c r="C182" s="10"/>
      <c r="D182" s="10" t="s">
        <v>76</v>
      </c>
      <c r="E182" s="10"/>
      <c r="F182" s="10"/>
      <c r="G182" s="10" t="s">
        <v>953</v>
      </c>
      <c r="H182" s="11">
        <f>+H183</f>
        <v>51325</v>
      </c>
      <c r="I182" s="11">
        <f>+I183</f>
        <v>51325</v>
      </c>
      <c r="J182" s="12">
        <f>IF(H182&lt;&gt;0,I182/H182*100,"**.**")</f>
        <v>100</v>
      </c>
    </row>
    <row r="183" spans="2:10" s="7" customFormat="1" ht="22.5">
      <c r="B183" s="10"/>
      <c r="C183" s="10"/>
      <c r="D183" s="10"/>
      <c r="E183" s="10" t="s">
        <v>1287</v>
      </c>
      <c r="F183" s="10"/>
      <c r="G183" s="10" t="s">
        <v>1288</v>
      </c>
      <c r="H183" s="11">
        <f>+H184+H186</f>
        <v>51325</v>
      </c>
      <c r="I183" s="11">
        <f>+I184+I186</f>
        <v>51325</v>
      </c>
      <c r="J183" s="12">
        <f>IF(H183&lt;&gt;0,I183/H183*100,"**.**")</f>
        <v>100</v>
      </c>
    </row>
    <row r="184" spans="2:10" s="8" customFormat="1" ht="22.5">
      <c r="B184" s="13"/>
      <c r="C184" s="13"/>
      <c r="D184" s="13"/>
      <c r="E184" s="13"/>
      <c r="F184" s="13" t="s">
        <v>709</v>
      </c>
      <c r="G184" s="13" t="s">
        <v>77</v>
      </c>
      <c r="H184" s="14">
        <f>+H185</f>
        <v>27680</v>
      </c>
      <c r="I184" s="14">
        <f>+I185</f>
        <v>27680</v>
      </c>
      <c r="J184" s="15">
        <f>IF(H184&lt;&gt;0,I184/H184*100,"**.**")</f>
        <v>100</v>
      </c>
    </row>
    <row r="185" spans="2:10" s="8" customFormat="1" ht="22.5">
      <c r="B185" s="13"/>
      <c r="C185" s="13"/>
      <c r="D185" s="13"/>
      <c r="E185" s="13"/>
      <c r="F185" s="13" t="s">
        <v>709</v>
      </c>
      <c r="G185" s="13" t="s">
        <v>77</v>
      </c>
      <c r="H185" s="14">
        <v>27680</v>
      </c>
      <c r="I185" s="14">
        <v>27680</v>
      </c>
      <c r="J185" s="15">
        <f>IF(H185&lt;&gt;0,I185/H185*100,"**.**")</f>
        <v>100</v>
      </c>
    </row>
    <row r="186" spans="2:10" s="8" customFormat="1" ht="22.5">
      <c r="B186" s="13"/>
      <c r="C186" s="13"/>
      <c r="D186" s="13"/>
      <c r="E186" s="13"/>
      <c r="F186" s="13" t="s">
        <v>710</v>
      </c>
      <c r="G186" s="13" t="s">
        <v>711</v>
      </c>
      <c r="H186" s="14">
        <f>+H187</f>
        <v>23645</v>
      </c>
      <c r="I186" s="14">
        <f>+I187</f>
        <v>23645</v>
      </c>
      <c r="J186" s="15">
        <f>IF(H186&lt;&gt;0,I186/H186*100,"**.**")</f>
        <v>100</v>
      </c>
    </row>
    <row r="187" spans="2:10" s="8" customFormat="1" ht="22.5">
      <c r="B187" s="13"/>
      <c r="C187" s="13"/>
      <c r="D187" s="13"/>
      <c r="E187" s="13"/>
      <c r="F187" s="13" t="s">
        <v>710</v>
      </c>
      <c r="G187" s="13" t="s">
        <v>711</v>
      </c>
      <c r="H187" s="14">
        <v>23645</v>
      </c>
      <c r="I187" s="14">
        <v>23645</v>
      </c>
      <c r="J187" s="15">
        <f>IF(H187&lt;&gt;0,I187/H187*100,"**.**")</f>
        <v>100</v>
      </c>
    </row>
    <row r="188" spans="1:10" s="7" customFormat="1" ht="22.5">
      <c r="A188" s="10" t="s">
        <v>87</v>
      </c>
      <c r="B188" s="10"/>
      <c r="C188" s="10"/>
      <c r="D188" s="10" t="s">
        <v>79</v>
      </c>
      <c r="E188" s="10"/>
      <c r="F188" s="10"/>
      <c r="G188" s="10" t="s">
        <v>80</v>
      </c>
      <c r="H188" s="11">
        <f>+H189</f>
        <v>130790.65</v>
      </c>
      <c r="I188" s="11">
        <f>+I189</f>
        <v>130790.65</v>
      </c>
      <c r="J188" s="12">
        <f>IF(H188&lt;&gt;0,I188/H188*100,"**.**")</f>
        <v>100</v>
      </c>
    </row>
    <row r="189" spans="2:10" s="7" customFormat="1" ht="22.5">
      <c r="B189" s="10"/>
      <c r="C189" s="10"/>
      <c r="D189" s="10"/>
      <c r="E189" s="10" t="s">
        <v>1287</v>
      </c>
      <c r="F189" s="10"/>
      <c r="G189" s="10" t="s">
        <v>1288</v>
      </c>
      <c r="H189" s="11">
        <f>+H190+H192+H194+H196+H198</f>
        <v>130790.65</v>
      </c>
      <c r="I189" s="11">
        <f>+I190+I192+I194+I196+I198</f>
        <v>130790.65</v>
      </c>
      <c r="J189" s="12">
        <f>IF(H189&lt;&gt;0,I189/H189*100,"**.**")</f>
        <v>100</v>
      </c>
    </row>
    <row r="190" spans="2:10" s="8" customFormat="1" ht="22.5">
      <c r="B190" s="13"/>
      <c r="C190" s="13"/>
      <c r="D190" s="13"/>
      <c r="E190" s="13"/>
      <c r="F190" s="13" t="s">
        <v>677</v>
      </c>
      <c r="G190" s="13" t="s">
        <v>45</v>
      </c>
      <c r="H190" s="14">
        <f>+H191</f>
        <v>71890.2</v>
      </c>
      <c r="I190" s="14">
        <f>+I191</f>
        <v>71890.2</v>
      </c>
      <c r="J190" s="15">
        <f>IF(H190&lt;&gt;0,I190/H190*100,"**.**")</f>
        <v>100</v>
      </c>
    </row>
    <row r="191" spans="2:10" s="8" customFormat="1" ht="22.5">
      <c r="B191" s="13"/>
      <c r="C191" s="13"/>
      <c r="D191" s="13"/>
      <c r="E191" s="13"/>
      <c r="F191" s="13" t="s">
        <v>677</v>
      </c>
      <c r="G191" s="13" t="s">
        <v>45</v>
      </c>
      <c r="H191" s="14">
        <v>71890.2</v>
      </c>
      <c r="I191" s="14">
        <v>71890.2</v>
      </c>
      <c r="J191" s="15">
        <f>IF(H191&lt;&gt;0,I191/H191*100,"**.**")</f>
        <v>100</v>
      </c>
    </row>
    <row r="192" spans="2:10" s="8" customFormat="1" ht="22.5">
      <c r="B192" s="13"/>
      <c r="C192" s="13"/>
      <c r="D192" s="13"/>
      <c r="E192" s="13"/>
      <c r="F192" s="13" t="s">
        <v>678</v>
      </c>
      <c r="G192" s="13" t="s">
        <v>679</v>
      </c>
      <c r="H192" s="14">
        <f>+H193</f>
        <v>53287.5</v>
      </c>
      <c r="I192" s="14">
        <f>+I193</f>
        <v>53287.5</v>
      </c>
      <c r="J192" s="15">
        <f>IF(H192&lt;&gt;0,I192/H192*100,"**.**")</f>
        <v>100</v>
      </c>
    </row>
    <row r="193" spans="2:10" s="8" customFormat="1" ht="22.5">
      <c r="B193" s="13"/>
      <c r="C193" s="13"/>
      <c r="D193" s="13"/>
      <c r="E193" s="13"/>
      <c r="F193" s="13" t="s">
        <v>678</v>
      </c>
      <c r="G193" s="13" t="s">
        <v>679</v>
      </c>
      <c r="H193" s="14">
        <v>53287.5</v>
      </c>
      <c r="I193" s="14">
        <v>53287.5</v>
      </c>
      <c r="J193" s="15">
        <f>IF(H193&lt;&gt;0,I193/H193*100,"**.**")</f>
        <v>100</v>
      </c>
    </row>
    <row r="194" spans="2:10" s="8" customFormat="1" ht="22.5">
      <c r="B194" s="13"/>
      <c r="C194" s="13"/>
      <c r="D194" s="13"/>
      <c r="E194" s="13"/>
      <c r="F194" s="13" t="s">
        <v>680</v>
      </c>
      <c r="G194" s="13" t="s">
        <v>681</v>
      </c>
      <c r="H194" s="14">
        <f>+H195</f>
        <v>4308.05</v>
      </c>
      <c r="I194" s="14">
        <f>+I195</f>
        <v>4308.05</v>
      </c>
      <c r="J194" s="15">
        <f>IF(H194&lt;&gt;0,I194/H194*100,"**.**")</f>
        <v>100</v>
      </c>
    </row>
    <row r="195" spans="2:10" s="8" customFormat="1" ht="22.5">
      <c r="B195" s="13"/>
      <c r="C195" s="13"/>
      <c r="D195" s="13"/>
      <c r="E195" s="13"/>
      <c r="F195" s="13" t="s">
        <v>680</v>
      </c>
      <c r="G195" s="13" t="s">
        <v>681</v>
      </c>
      <c r="H195" s="14">
        <v>4308.05</v>
      </c>
      <c r="I195" s="14">
        <v>4308.05</v>
      </c>
      <c r="J195" s="15">
        <f>IF(H195&lt;&gt;0,I195/H195*100,"**.**")</f>
        <v>100</v>
      </c>
    </row>
    <row r="196" spans="2:10" s="8" customFormat="1" ht="22.5">
      <c r="B196" s="13"/>
      <c r="C196" s="13"/>
      <c r="D196" s="13"/>
      <c r="E196" s="13"/>
      <c r="F196" s="13" t="s">
        <v>682</v>
      </c>
      <c r="G196" s="13" t="s">
        <v>46</v>
      </c>
      <c r="H196" s="14">
        <f>+H197</f>
        <v>491.25</v>
      </c>
      <c r="I196" s="14">
        <f>+I197</f>
        <v>491.25</v>
      </c>
      <c r="J196" s="15">
        <f>IF(H196&lt;&gt;0,I196/H196*100,"**.**")</f>
        <v>100</v>
      </c>
    </row>
    <row r="197" spans="2:10" s="8" customFormat="1" ht="22.5">
      <c r="B197" s="13"/>
      <c r="C197" s="13"/>
      <c r="D197" s="13"/>
      <c r="E197" s="13"/>
      <c r="F197" s="13" t="s">
        <v>682</v>
      </c>
      <c r="G197" s="13" t="s">
        <v>46</v>
      </c>
      <c r="H197" s="14">
        <v>491.25</v>
      </c>
      <c r="I197" s="14">
        <v>491.25</v>
      </c>
      <c r="J197" s="15">
        <f>IF(H197&lt;&gt;0,I197/H197*100,"**.**")</f>
        <v>100</v>
      </c>
    </row>
    <row r="198" spans="2:10" s="8" customFormat="1" ht="22.5">
      <c r="B198" s="13"/>
      <c r="C198" s="13"/>
      <c r="D198" s="13"/>
      <c r="E198" s="13"/>
      <c r="F198" s="13" t="s">
        <v>683</v>
      </c>
      <c r="G198" s="13" t="s">
        <v>684</v>
      </c>
      <c r="H198" s="14">
        <f>+H199</f>
        <v>813.65</v>
      </c>
      <c r="I198" s="14">
        <f>+I199</f>
        <v>813.65</v>
      </c>
      <c r="J198" s="15">
        <f>IF(H198&lt;&gt;0,I198/H198*100,"**.**")</f>
        <v>100</v>
      </c>
    </row>
    <row r="199" spans="2:10" s="8" customFormat="1" ht="22.5">
      <c r="B199" s="13"/>
      <c r="C199" s="13"/>
      <c r="D199" s="13"/>
      <c r="E199" s="13"/>
      <c r="F199" s="13" t="s">
        <v>683</v>
      </c>
      <c r="G199" s="13" t="s">
        <v>684</v>
      </c>
      <c r="H199" s="14">
        <v>813.65</v>
      </c>
      <c r="I199" s="14">
        <v>813.65</v>
      </c>
      <c r="J199" s="15">
        <f>IF(H199&lt;&gt;0,I199/H199*100,"**.**")</f>
        <v>100</v>
      </c>
    </row>
    <row r="200" spans="1:10" s="7" customFormat="1" ht="22.5">
      <c r="A200" s="10" t="s">
        <v>90</v>
      </c>
      <c r="B200" s="10"/>
      <c r="C200" s="10"/>
      <c r="D200" s="10" t="s">
        <v>82</v>
      </c>
      <c r="E200" s="10"/>
      <c r="F200" s="10"/>
      <c r="G200" s="10" t="s">
        <v>83</v>
      </c>
      <c r="H200" s="11">
        <f>+H201</f>
        <v>202205.92</v>
      </c>
      <c r="I200" s="11">
        <f>+I201</f>
        <v>202205.92</v>
      </c>
      <c r="J200" s="12">
        <f>IF(H200&lt;&gt;0,I200/H200*100,"**.**")</f>
        <v>100</v>
      </c>
    </row>
    <row r="201" spans="2:10" s="7" customFormat="1" ht="22.5">
      <c r="B201" s="10"/>
      <c r="C201" s="10"/>
      <c r="D201" s="10"/>
      <c r="E201" s="10" t="s">
        <v>1287</v>
      </c>
      <c r="F201" s="10"/>
      <c r="G201" s="10" t="s">
        <v>1288</v>
      </c>
      <c r="H201" s="11">
        <f>+H202+H204+H206+H208+H210+H212+H214+H216+H218+H220+H222+H224+H226+H228+H230+H232+H234+H236+H238+H240+H242+H244+H246+H248+H250+H252+H254+H256+H258+H260+H262+H264+H266+H268+H270</f>
        <v>202205.92</v>
      </c>
      <c r="I201" s="11">
        <f>+I202+I204+I206+I208+I210+I212+I214+I216+I218+I220+I222+I224+I226+I228+I230+I232+I234+I236+I238+I240+I242+I244+I246+I248+I250+I252+I254+I256+I258+I260+I262+I264+I266+I268+I270</f>
        <v>202205.92</v>
      </c>
      <c r="J201" s="12">
        <f>IF(H201&lt;&gt;0,I201/H201*100,"**.**")</f>
        <v>100</v>
      </c>
    </row>
    <row r="202" spans="2:10" s="8" customFormat="1" ht="22.5">
      <c r="B202" s="13"/>
      <c r="C202" s="13"/>
      <c r="D202" s="13"/>
      <c r="E202" s="13"/>
      <c r="F202" s="13" t="s">
        <v>659</v>
      </c>
      <c r="G202" s="13" t="s">
        <v>660</v>
      </c>
      <c r="H202" s="14">
        <f>+H203</f>
        <v>16000</v>
      </c>
      <c r="I202" s="14">
        <f>+I203</f>
        <v>16000</v>
      </c>
      <c r="J202" s="15">
        <f>IF(H202&lt;&gt;0,I202/H202*100,"**.**")</f>
        <v>100</v>
      </c>
    </row>
    <row r="203" spans="2:10" s="8" customFormat="1" ht="22.5">
      <c r="B203" s="13"/>
      <c r="C203" s="13"/>
      <c r="D203" s="13"/>
      <c r="E203" s="13"/>
      <c r="F203" s="13" t="s">
        <v>659</v>
      </c>
      <c r="G203" s="13" t="s">
        <v>660</v>
      </c>
      <c r="H203" s="14">
        <v>16000</v>
      </c>
      <c r="I203" s="14">
        <v>16000</v>
      </c>
      <c r="J203" s="15">
        <f>IF(H203&lt;&gt;0,I203/H203*100,"**.**")</f>
        <v>100</v>
      </c>
    </row>
    <row r="204" spans="2:10" s="8" customFormat="1" ht="22.5">
      <c r="B204" s="13"/>
      <c r="C204" s="13"/>
      <c r="D204" s="13"/>
      <c r="E204" s="13"/>
      <c r="F204" s="13" t="s">
        <v>712</v>
      </c>
      <c r="G204" s="13" t="s">
        <v>713</v>
      </c>
      <c r="H204" s="14">
        <f>+H205</f>
        <v>1700</v>
      </c>
      <c r="I204" s="14">
        <f>+I205</f>
        <v>1700</v>
      </c>
      <c r="J204" s="15">
        <f>IF(H204&lt;&gt;0,I204/H204*100,"**.**")</f>
        <v>100</v>
      </c>
    </row>
    <row r="205" spans="2:10" s="8" customFormat="1" ht="22.5">
      <c r="B205" s="13"/>
      <c r="C205" s="13"/>
      <c r="D205" s="13"/>
      <c r="E205" s="13"/>
      <c r="F205" s="13" t="s">
        <v>712</v>
      </c>
      <c r="G205" s="13" t="s">
        <v>713</v>
      </c>
      <c r="H205" s="14">
        <v>1700</v>
      </c>
      <c r="I205" s="14">
        <v>1700</v>
      </c>
      <c r="J205" s="15">
        <f>IF(H205&lt;&gt;0,I205/H205*100,"**.**")</f>
        <v>100</v>
      </c>
    </row>
    <row r="206" spans="2:10" s="8" customFormat="1" ht="22.5">
      <c r="B206" s="13"/>
      <c r="C206" s="13"/>
      <c r="D206" s="13"/>
      <c r="E206" s="13"/>
      <c r="F206" s="13" t="s">
        <v>649</v>
      </c>
      <c r="G206" s="13" t="s">
        <v>650</v>
      </c>
      <c r="H206" s="14">
        <f>+H207</f>
        <v>3000</v>
      </c>
      <c r="I206" s="14">
        <f>+I207</f>
        <v>3000</v>
      </c>
      <c r="J206" s="15">
        <f>IF(H206&lt;&gt;0,I206/H206*100,"**.**")</f>
        <v>100</v>
      </c>
    </row>
    <row r="207" spans="2:10" s="8" customFormat="1" ht="22.5">
      <c r="B207" s="13"/>
      <c r="C207" s="13"/>
      <c r="D207" s="13"/>
      <c r="E207" s="13"/>
      <c r="F207" s="13" t="s">
        <v>649</v>
      </c>
      <c r="G207" s="13" t="s">
        <v>650</v>
      </c>
      <c r="H207" s="14">
        <v>3000</v>
      </c>
      <c r="I207" s="14">
        <v>3000</v>
      </c>
      <c r="J207" s="15">
        <f>IF(H207&lt;&gt;0,I207/H207*100,"**.**")</f>
        <v>100</v>
      </c>
    </row>
    <row r="208" spans="2:10" s="8" customFormat="1" ht="22.5">
      <c r="B208" s="13"/>
      <c r="C208" s="13"/>
      <c r="D208" s="13"/>
      <c r="E208" s="13"/>
      <c r="F208" s="13" t="s">
        <v>714</v>
      </c>
      <c r="G208" s="13" t="s">
        <v>715</v>
      </c>
      <c r="H208" s="14">
        <f>+H209</f>
        <v>7700</v>
      </c>
      <c r="I208" s="14">
        <f>+I209</f>
        <v>7700</v>
      </c>
      <c r="J208" s="15">
        <f>IF(H208&lt;&gt;0,I208/H208*100,"**.**")</f>
        <v>100</v>
      </c>
    </row>
    <row r="209" spans="2:10" s="8" customFormat="1" ht="22.5">
      <c r="B209" s="13"/>
      <c r="C209" s="13"/>
      <c r="D209" s="13"/>
      <c r="E209" s="13"/>
      <c r="F209" s="13" t="s">
        <v>714</v>
      </c>
      <c r="G209" s="13" t="s">
        <v>715</v>
      </c>
      <c r="H209" s="14">
        <v>7700</v>
      </c>
      <c r="I209" s="14">
        <v>7700</v>
      </c>
      <c r="J209" s="15">
        <f>IF(H209&lt;&gt;0,I209/H209*100,"**.**")</f>
        <v>100</v>
      </c>
    </row>
    <row r="210" spans="2:10" s="8" customFormat="1" ht="22.5">
      <c r="B210" s="13"/>
      <c r="C210" s="13"/>
      <c r="D210" s="13"/>
      <c r="E210" s="13"/>
      <c r="F210" s="13" t="s">
        <v>685</v>
      </c>
      <c r="G210" s="13" t="s">
        <v>686</v>
      </c>
      <c r="H210" s="14">
        <f>+H211</f>
        <v>10000</v>
      </c>
      <c r="I210" s="14">
        <f>+I211</f>
        <v>10000</v>
      </c>
      <c r="J210" s="15">
        <f>IF(H210&lt;&gt;0,I210/H210*100,"**.**")</f>
        <v>100</v>
      </c>
    </row>
    <row r="211" spans="2:10" s="8" customFormat="1" ht="22.5">
      <c r="B211" s="13"/>
      <c r="C211" s="13"/>
      <c r="D211" s="13"/>
      <c r="E211" s="13"/>
      <c r="F211" s="13" t="s">
        <v>685</v>
      </c>
      <c r="G211" s="13" t="s">
        <v>686</v>
      </c>
      <c r="H211" s="14">
        <v>10000</v>
      </c>
      <c r="I211" s="14">
        <v>10000</v>
      </c>
      <c r="J211" s="15">
        <f>IF(H211&lt;&gt;0,I211/H211*100,"**.**")</f>
        <v>100</v>
      </c>
    </row>
    <row r="212" spans="2:10" s="8" customFormat="1" ht="22.5">
      <c r="B212" s="13"/>
      <c r="C212" s="13"/>
      <c r="D212" s="13"/>
      <c r="E212" s="13"/>
      <c r="F212" s="13" t="s">
        <v>716</v>
      </c>
      <c r="G212" s="13" t="s">
        <v>717</v>
      </c>
      <c r="H212" s="14">
        <f>+H213</f>
        <v>2000</v>
      </c>
      <c r="I212" s="14">
        <f>+I213</f>
        <v>2000</v>
      </c>
      <c r="J212" s="15">
        <f>IF(H212&lt;&gt;0,I212/H212*100,"**.**")</f>
        <v>100</v>
      </c>
    </row>
    <row r="213" spans="2:10" s="8" customFormat="1" ht="22.5">
      <c r="B213" s="13"/>
      <c r="C213" s="13"/>
      <c r="D213" s="13"/>
      <c r="E213" s="13"/>
      <c r="F213" s="13" t="s">
        <v>716</v>
      </c>
      <c r="G213" s="13" t="s">
        <v>717</v>
      </c>
      <c r="H213" s="14">
        <v>2000</v>
      </c>
      <c r="I213" s="14">
        <v>2000</v>
      </c>
      <c r="J213" s="15">
        <f>IF(H213&lt;&gt;0,I213/H213*100,"**.**")</f>
        <v>100</v>
      </c>
    </row>
    <row r="214" spans="2:10" s="8" customFormat="1" ht="22.5">
      <c r="B214" s="13"/>
      <c r="C214" s="13"/>
      <c r="D214" s="13"/>
      <c r="E214" s="13"/>
      <c r="F214" s="13" t="s">
        <v>820</v>
      </c>
      <c r="G214" s="13" t="s">
        <v>821</v>
      </c>
      <c r="H214" s="14">
        <f>+H215</f>
        <v>200</v>
      </c>
      <c r="I214" s="14">
        <f>+I215</f>
        <v>200</v>
      </c>
      <c r="J214" s="15">
        <f>IF(H214&lt;&gt;0,I214/H214*100,"**.**")</f>
        <v>100</v>
      </c>
    </row>
    <row r="215" spans="2:10" s="8" customFormat="1" ht="22.5">
      <c r="B215" s="13"/>
      <c r="C215" s="13"/>
      <c r="D215" s="13"/>
      <c r="E215" s="13"/>
      <c r="F215" s="13" t="s">
        <v>820</v>
      </c>
      <c r="G215" s="13" t="s">
        <v>821</v>
      </c>
      <c r="H215" s="14">
        <v>200</v>
      </c>
      <c r="I215" s="14">
        <v>200</v>
      </c>
      <c r="J215" s="15">
        <f>IF(H215&lt;&gt;0,I215/H215*100,"**.**")</f>
        <v>100</v>
      </c>
    </row>
    <row r="216" spans="2:10" s="8" customFormat="1" ht="22.5">
      <c r="B216" s="13"/>
      <c r="C216" s="13"/>
      <c r="D216" s="13"/>
      <c r="E216" s="13"/>
      <c r="F216" s="13" t="s">
        <v>651</v>
      </c>
      <c r="G216" s="13" t="s">
        <v>652</v>
      </c>
      <c r="H216" s="14">
        <f>+H217</f>
        <v>2000</v>
      </c>
      <c r="I216" s="14">
        <f>+I217</f>
        <v>2000</v>
      </c>
      <c r="J216" s="15">
        <f>IF(H216&lt;&gt;0,I216/H216*100,"**.**")</f>
        <v>100</v>
      </c>
    </row>
    <row r="217" spans="2:10" s="8" customFormat="1" ht="22.5">
      <c r="B217" s="13"/>
      <c r="C217" s="13"/>
      <c r="D217" s="13"/>
      <c r="E217" s="13"/>
      <c r="F217" s="13" t="s">
        <v>651</v>
      </c>
      <c r="G217" s="13" t="s">
        <v>652</v>
      </c>
      <c r="H217" s="14">
        <v>2000</v>
      </c>
      <c r="I217" s="14">
        <v>2000</v>
      </c>
      <c r="J217" s="15">
        <f>IF(H217&lt;&gt;0,I217/H217*100,"**.**")</f>
        <v>100</v>
      </c>
    </row>
    <row r="218" spans="2:10" s="8" customFormat="1" ht="22.5">
      <c r="B218" s="13"/>
      <c r="C218" s="13"/>
      <c r="D218" s="13"/>
      <c r="E218" s="13"/>
      <c r="F218" s="13" t="s">
        <v>653</v>
      </c>
      <c r="G218" s="13" t="s">
        <v>654</v>
      </c>
      <c r="H218" s="14">
        <f>+H219</f>
        <v>11000</v>
      </c>
      <c r="I218" s="14">
        <f>+I219</f>
        <v>11000</v>
      </c>
      <c r="J218" s="15">
        <f>IF(H218&lt;&gt;0,I218/H218*100,"**.**")</f>
        <v>100</v>
      </c>
    </row>
    <row r="219" spans="2:10" s="8" customFormat="1" ht="22.5">
      <c r="B219" s="13"/>
      <c r="C219" s="13"/>
      <c r="D219" s="13"/>
      <c r="E219" s="13"/>
      <c r="F219" s="13" t="s">
        <v>653</v>
      </c>
      <c r="G219" s="13" t="s">
        <v>654</v>
      </c>
      <c r="H219" s="14">
        <v>11000</v>
      </c>
      <c r="I219" s="14">
        <v>11000</v>
      </c>
      <c r="J219" s="15">
        <f>IF(H219&lt;&gt;0,I219/H219*100,"**.**")</f>
        <v>100</v>
      </c>
    </row>
    <row r="220" spans="2:10" s="8" customFormat="1" ht="22.5">
      <c r="B220" s="13"/>
      <c r="C220" s="13"/>
      <c r="D220" s="13"/>
      <c r="E220" s="13"/>
      <c r="F220" s="13" t="s">
        <v>877</v>
      </c>
      <c r="G220" s="13" t="s">
        <v>878</v>
      </c>
      <c r="H220" s="14">
        <f>+H221</f>
        <v>200</v>
      </c>
      <c r="I220" s="14">
        <f>+I221</f>
        <v>200</v>
      </c>
      <c r="J220" s="15">
        <f>IF(H220&lt;&gt;0,I220/H220*100,"**.**")</f>
        <v>100</v>
      </c>
    </row>
    <row r="221" spans="2:10" s="8" customFormat="1" ht="22.5">
      <c r="B221" s="13"/>
      <c r="C221" s="13"/>
      <c r="D221" s="13"/>
      <c r="E221" s="13"/>
      <c r="F221" s="13" t="s">
        <v>877</v>
      </c>
      <c r="G221" s="13" t="s">
        <v>878</v>
      </c>
      <c r="H221" s="14">
        <v>200</v>
      </c>
      <c r="I221" s="14">
        <v>200</v>
      </c>
      <c r="J221" s="15">
        <f>IF(H221&lt;&gt;0,I221/H221*100,"**.**")</f>
        <v>100</v>
      </c>
    </row>
    <row r="222" spans="2:10" s="8" customFormat="1" ht="22.5">
      <c r="B222" s="13"/>
      <c r="C222" s="13"/>
      <c r="D222" s="13"/>
      <c r="E222" s="13"/>
      <c r="F222" s="13" t="s">
        <v>689</v>
      </c>
      <c r="G222" s="13" t="s">
        <v>690</v>
      </c>
      <c r="H222" s="14">
        <f>+H223</f>
        <v>5000</v>
      </c>
      <c r="I222" s="14">
        <f>+I223</f>
        <v>5000</v>
      </c>
      <c r="J222" s="15">
        <f>IF(H222&lt;&gt;0,I222/H222*100,"**.**")</f>
        <v>100</v>
      </c>
    </row>
    <row r="223" spans="2:10" s="8" customFormat="1" ht="22.5">
      <c r="B223" s="13"/>
      <c r="C223" s="13"/>
      <c r="D223" s="13"/>
      <c r="E223" s="13"/>
      <c r="F223" s="13" t="s">
        <v>689</v>
      </c>
      <c r="G223" s="13" t="s">
        <v>690</v>
      </c>
      <c r="H223" s="14">
        <v>5000</v>
      </c>
      <c r="I223" s="14">
        <v>5000</v>
      </c>
      <c r="J223" s="15">
        <f>IF(H223&lt;&gt;0,I223/H223*100,"**.**")</f>
        <v>100</v>
      </c>
    </row>
    <row r="224" spans="2:10" s="8" customFormat="1" ht="22.5">
      <c r="B224" s="13"/>
      <c r="C224" s="13"/>
      <c r="D224" s="13"/>
      <c r="E224" s="13"/>
      <c r="F224" s="13" t="s">
        <v>691</v>
      </c>
      <c r="G224" s="13" t="s">
        <v>692</v>
      </c>
      <c r="H224" s="14">
        <f>+H225</f>
        <v>12500</v>
      </c>
      <c r="I224" s="14">
        <f>+I225</f>
        <v>12500</v>
      </c>
      <c r="J224" s="15">
        <f>IF(H224&lt;&gt;0,I224/H224*100,"**.**")</f>
        <v>100</v>
      </c>
    </row>
    <row r="225" spans="2:10" s="8" customFormat="1" ht="22.5">
      <c r="B225" s="13"/>
      <c r="C225" s="13"/>
      <c r="D225" s="13"/>
      <c r="E225" s="13"/>
      <c r="F225" s="13" t="s">
        <v>691</v>
      </c>
      <c r="G225" s="13" t="s">
        <v>692</v>
      </c>
      <c r="H225" s="14">
        <v>12500</v>
      </c>
      <c r="I225" s="14">
        <v>12500</v>
      </c>
      <c r="J225" s="15">
        <f>IF(H225&lt;&gt;0,I225/H225*100,"**.**")</f>
        <v>100</v>
      </c>
    </row>
    <row r="226" spans="2:10" s="8" customFormat="1" ht="22.5">
      <c r="B226" s="13"/>
      <c r="C226" s="13"/>
      <c r="D226" s="13"/>
      <c r="E226" s="13"/>
      <c r="F226" s="13" t="s">
        <v>693</v>
      </c>
      <c r="G226" s="13" t="s">
        <v>694</v>
      </c>
      <c r="H226" s="14">
        <f>+H227</f>
        <v>18000</v>
      </c>
      <c r="I226" s="14">
        <f>+I227</f>
        <v>18000</v>
      </c>
      <c r="J226" s="15">
        <f>IF(H226&lt;&gt;0,I226/H226*100,"**.**")</f>
        <v>100</v>
      </c>
    </row>
    <row r="227" spans="2:10" s="8" customFormat="1" ht="22.5">
      <c r="B227" s="13"/>
      <c r="C227" s="13"/>
      <c r="D227" s="13"/>
      <c r="E227" s="13"/>
      <c r="F227" s="13" t="s">
        <v>693</v>
      </c>
      <c r="G227" s="13" t="s">
        <v>694</v>
      </c>
      <c r="H227" s="14">
        <v>18000</v>
      </c>
      <c r="I227" s="14">
        <v>18000</v>
      </c>
      <c r="J227" s="15">
        <f>IF(H227&lt;&gt;0,I227/H227*100,"**.**")</f>
        <v>100</v>
      </c>
    </row>
    <row r="228" spans="2:10" s="8" customFormat="1" ht="22.5">
      <c r="B228" s="13"/>
      <c r="C228" s="13"/>
      <c r="D228" s="13"/>
      <c r="E228" s="13"/>
      <c r="F228" s="13" t="s">
        <v>695</v>
      </c>
      <c r="G228" s="13" t="s">
        <v>696</v>
      </c>
      <c r="H228" s="14">
        <f>+H229</f>
        <v>2000</v>
      </c>
      <c r="I228" s="14">
        <f>+I229</f>
        <v>2000</v>
      </c>
      <c r="J228" s="15">
        <f>IF(H228&lt;&gt;0,I228/H228*100,"**.**")</f>
        <v>100</v>
      </c>
    </row>
    <row r="229" spans="2:10" s="8" customFormat="1" ht="22.5">
      <c r="B229" s="13"/>
      <c r="C229" s="13"/>
      <c r="D229" s="13"/>
      <c r="E229" s="13"/>
      <c r="F229" s="13" t="s">
        <v>695</v>
      </c>
      <c r="G229" s="13" t="s">
        <v>696</v>
      </c>
      <c r="H229" s="14">
        <v>2000</v>
      </c>
      <c r="I229" s="14">
        <v>2000</v>
      </c>
      <c r="J229" s="15">
        <f>IF(H229&lt;&gt;0,I229/H229*100,"**.**")</f>
        <v>100</v>
      </c>
    </row>
    <row r="230" spans="2:10" s="8" customFormat="1" ht="22.5">
      <c r="B230" s="13"/>
      <c r="C230" s="13"/>
      <c r="D230" s="13"/>
      <c r="E230" s="13"/>
      <c r="F230" s="13" t="s">
        <v>697</v>
      </c>
      <c r="G230" s="13" t="s">
        <v>698</v>
      </c>
      <c r="H230" s="14">
        <f>+H231</f>
        <v>20000</v>
      </c>
      <c r="I230" s="14">
        <f>+I231</f>
        <v>20000</v>
      </c>
      <c r="J230" s="15">
        <f>IF(H230&lt;&gt;0,I230/H230*100,"**.**")</f>
        <v>100</v>
      </c>
    </row>
    <row r="231" spans="2:10" s="8" customFormat="1" ht="22.5">
      <c r="B231" s="13"/>
      <c r="C231" s="13"/>
      <c r="D231" s="13"/>
      <c r="E231" s="13"/>
      <c r="F231" s="13" t="s">
        <v>697</v>
      </c>
      <c r="G231" s="13" t="s">
        <v>698</v>
      </c>
      <c r="H231" s="14">
        <v>20000</v>
      </c>
      <c r="I231" s="14">
        <v>20000</v>
      </c>
      <c r="J231" s="15">
        <f>IF(H231&lt;&gt;0,I231/H231*100,"**.**")</f>
        <v>100</v>
      </c>
    </row>
    <row r="232" spans="2:10" s="8" customFormat="1" ht="22.5">
      <c r="B232" s="13"/>
      <c r="C232" s="13"/>
      <c r="D232" s="13"/>
      <c r="E232" s="13"/>
      <c r="F232" s="13" t="s">
        <v>661</v>
      </c>
      <c r="G232" s="13" t="s">
        <v>662</v>
      </c>
      <c r="H232" s="14">
        <f>+H233</f>
        <v>13000</v>
      </c>
      <c r="I232" s="14">
        <f>+I233</f>
        <v>13000</v>
      </c>
      <c r="J232" s="15">
        <f>IF(H232&lt;&gt;0,I232/H232*100,"**.**")</f>
        <v>100</v>
      </c>
    </row>
    <row r="233" spans="2:10" s="8" customFormat="1" ht="22.5">
      <c r="B233" s="13"/>
      <c r="C233" s="13"/>
      <c r="D233" s="13"/>
      <c r="E233" s="13"/>
      <c r="F233" s="13" t="s">
        <v>661</v>
      </c>
      <c r="G233" s="13" t="s">
        <v>662</v>
      </c>
      <c r="H233" s="14">
        <v>13000</v>
      </c>
      <c r="I233" s="14">
        <v>13000</v>
      </c>
      <c r="J233" s="15">
        <f>IF(H233&lt;&gt;0,I233/H233*100,"**.**")</f>
        <v>100</v>
      </c>
    </row>
    <row r="234" spans="2:10" s="8" customFormat="1" ht="22.5">
      <c r="B234" s="13"/>
      <c r="C234" s="13"/>
      <c r="D234" s="13"/>
      <c r="E234" s="13"/>
      <c r="F234" s="13" t="s">
        <v>718</v>
      </c>
      <c r="G234" s="13" t="s">
        <v>719</v>
      </c>
      <c r="H234" s="14">
        <f>+H235</f>
        <v>700</v>
      </c>
      <c r="I234" s="14">
        <f>+I235</f>
        <v>700</v>
      </c>
      <c r="J234" s="15">
        <f>IF(H234&lt;&gt;0,I234/H234*100,"**.**")</f>
        <v>100</v>
      </c>
    </row>
    <row r="235" spans="2:10" s="8" customFormat="1" ht="22.5">
      <c r="B235" s="13"/>
      <c r="C235" s="13"/>
      <c r="D235" s="13"/>
      <c r="E235" s="13"/>
      <c r="F235" s="13" t="s">
        <v>718</v>
      </c>
      <c r="G235" s="13" t="s">
        <v>719</v>
      </c>
      <c r="H235" s="14">
        <v>700</v>
      </c>
      <c r="I235" s="14">
        <v>700</v>
      </c>
      <c r="J235" s="15">
        <f>IF(H235&lt;&gt;0,I235/H235*100,"**.**")</f>
        <v>100</v>
      </c>
    </row>
    <row r="236" spans="2:10" s="8" customFormat="1" ht="22.5">
      <c r="B236" s="13"/>
      <c r="C236" s="13"/>
      <c r="D236" s="13"/>
      <c r="E236" s="13"/>
      <c r="F236" s="13" t="s">
        <v>720</v>
      </c>
      <c r="G236" s="13" t="s">
        <v>721</v>
      </c>
      <c r="H236" s="14">
        <f>+H237</f>
        <v>8000</v>
      </c>
      <c r="I236" s="14">
        <f>+I237</f>
        <v>8000</v>
      </c>
      <c r="J236" s="15">
        <f>IF(H236&lt;&gt;0,I236/H236*100,"**.**")</f>
        <v>100</v>
      </c>
    </row>
    <row r="237" spans="2:10" s="8" customFormat="1" ht="22.5">
      <c r="B237" s="13"/>
      <c r="C237" s="13"/>
      <c r="D237" s="13"/>
      <c r="E237" s="13"/>
      <c r="F237" s="13" t="s">
        <v>720</v>
      </c>
      <c r="G237" s="13" t="s">
        <v>721</v>
      </c>
      <c r="H237" s="14">
        <v>8000</v>
      </c>
      <c r="I237" s="14">
        <v>8000</v>
      </c>
      <c r="J237" s="15">
        <f>IF(H237&lt;&gt;0,I237/H237*100,"**.**")</f>
        <v>100</v>
      </c>
    </row>
    <row r="238" spans="2:10" s="8" customFormat="1" ht="22.5">
      <c r="B238" s="13"/>
      <c r="C238" s="13"/>
      <c r="D238" s="13"/>
      <c r="E238" s="13"/>
      <c r="F238" s="13" t="s">
        <v>722</v>
      </c>
      <c r="G238" s="13" t="s">
        <v>723</v>
      </c>
      <c r="H238" s="14">
        <f>+H239</f>
        <v>2500</v>
      </c>
      <c r="I238" s="14">
        <f>+I239</f>
        <v>2500</v>
      </c>
      <c r="J238" s="15">
        <f>IF(H238&lt;&gt;0,I238/H238*100,"**.**")</f>
        <v>100</v>
      </c>
    </row>
    <row r="239" spans="2:10" s="8" customFormat="1" ht="22.5">
      <c r="B239" s="13"/>
      <c r="C239" s="13"/>
      <c r="D239" s="13"/>
      <c r="E239" s="13"/>
      <c r="F239" s="13" t="s">
        <v>722</v>
      </c>
      <c r="G239" s="13" t="s">
        <v>723</v>
      </c>
      <c r="H239" s="14">
        <v>2500</v>
      </c>
      <c r="I239" s="14">
        <v>2500</v>
      </c>
      <c r="J239" s="15">
        <f>IF(H239&lt;&gt;0,I239/H239*100,"**.**")</f>
        <v>100</v>
      </c>
    </row>
    <row r="240" spans="2:10" s="8" customFormat="1" ht="22.5">
      <c r="B240" s="13"/>
      <c r="C240" s="13"/>
      <c r="D240" s="13"/>
      <c r="E240" s="13"/>
      <c r="F240" s="13" t="s">
        <v>724</v>
      </c>
      <c r="G240" s="13" t="s">
        <v>725</v>
      </c>
      <c r="H240" s="14">
        <f>+H241</f>
        <v>3600</v>
      </c>
      <c r="I240" s="14">
        <f>+I241</f>
        <v>3600</v>
      </c>
      <c r="J240" s="15">
        <f>IF(H240&lt;&gt;0,I240/H240*100,"**.**")</f>
        <v>100</v>
      </c>
    </row>
    <row r="241" spans="2:10" s="8" customFormat="1" ht="22.5">
      <c r="B241" s="13"/>
      <c r="C241" s="13"/>
      <c r="D241" s="13"/>
      <c r="E241" s="13"/>
      <c r="F241" s="13" t="s">
        <v>724</v>
      </c>
      <c r="G241" s="13" t="s">
        <v>725</v>
      </c>
      <c r="H241" s="14">
        <v>3600</v>
      </c>
      <c r="I241" s="14">
        <v>3600</v>
      </c>
      <c r="J241" s="15">
        <f>IF(H241&lt;&gt;0,I241/H241*100,"**.**")</f>
        <v>100</v>
      </c>
    </row>
    <row r="242" spans="2:10" s="8" customFormat="1" ht="22.5">
      <c r="B242" s="13"/>
      <c r="C242" s="13"/>
      <c r="D242" s="13"/>
      <c r="E242" s="13"/>
      <c r="F242" s="13" t="s">
        <v>726</v>
      </c>
      <c r="G242" s="13" t="s">
        <v>727</v>
      </c>
      <c r="H242" s="14">
        <f>+H243</f>
        <v>900</v>
      </c>
      <c r="I242" s="14">
        <f>+I243</f>
        <v>900</v>
      </c>
      <c r="J242" s="15">
        <f>IF(H242&lt;&gt;0,I242/H242*100,"**.**")</f>
        <v>100</v>
      </c>
    </row>
    <row r="243" spans="2:10" s="8" customFormat="1" ht="22.5">
      <c r="B243" s="13"/>
      <c r="C243" s="13"/>
      <c r="D243" s="13"/>
      <c r="E243" s="13"/>
      <c r="F243" s="13" t="s">
        <v>726</v>
      </c>
      <c r="G243" s="13" t="s">
        <v>727</v>
      </c>
      <c r="H243" s="14">
        <v>900</v>
      </c>
      <c r="I243" s="14">
        <v>900</v>
      </c>
      <c r="J243" s="15">
        <f>IF(H243&lt;&gt;0,I243/H243*100,"**.**")</f>
        <v>100</v>
      </c>
    </row>
    <row r="244" spans="2:10" s="8" customFormat="1" ht="22.5">
      <c r="B244" s="13"/>
      <c r="C244" s="13"/>
      <c r="D244" s="13"/>
      <c r="E244" s="13"/>
      <c r="F244" s="13" t="s">
        <v>853</v>
      </c>
      <c r="G244" s="13" t="s">
        <v>854</v>
      </c>
      <c r="H244" s="14">
        <f>+H245</f>
        <v>500</v>
      </c>
      <c r="I244" s="14">
        <f>+I245</f>
        <v>500</v>
      </c>
      <c r="J244" s="15">
        <f>IF(H244&lt;&gt;0,I244/H244*100,"**.**")</f>
        <v>100</v>
      </c>
    </row>
    <row r="245" spans="2:10" s="8" customFormat="1" ht="22.5">
      <c r="B245" s="13"/>
      <c r="C245" s="13"/>
      <c r="D245" s="13"/>
      <c r="E245" s="13"/>
      <c r="F245" s="13" t="s">
        <v>853</v>
      </c>
      <c r="G245" s="13" t="s">
        <v>854</v>
      </c>
      <c r="H245" s="14">
        <v>500</v>
      </c>
      <c r="I245" s="14">
        <v>500</v>
      </c>
      <c r="J245" s="15">
        <f>IF(H245&lt;&gt;0,I245/H245*100,"**.**")</f>
        <v>100</v>
      </c>
    </row>
    <row r="246" spans="2:10" s="8" customFormat="1" ht="22.5">
      <c r="B246" s="13"/>
      <c r="C246" s="13"/>
      <c r="D246" s="13"/>
      <c r="E246" s="13"/>
      <c r="F246" s="13" t="s">
        <v>728</v>
      </c>
      <c r="G246" s="13" t="s">
        <v>729</v>
      </c>
      <c r="H246" s="14">
        <f>+H247</f>
        <v>250</v>
      </c>
      <c r="I246" s="14">
        <f>+I247</f>
        <v>250</v>
      </c>
      <c r="J246" s="15">
        <f>IF(H246&lt;&gt;0,I246/H246*100,"**.**")</f>
        <v>100</v>
      </c>
    </row>
    <row r="247" spans="2:10" s="8" customFormat="1" ht="22.5">
      <c r="B247" s="13"/>
      <c r="C247" s="13"/>
      <c r="D247" s="13"/>
      <c r="E247" s="13"/>
      <c r="F247" s="13" t="s">
        <v>728</v>
      </c>
      <c r="G247" s="13" t="s">
        <v>729</v>
      </c>
      <c r="H247" s="14">
        <v>250</v>
      </c>
      <c r="I247" s="14">
        <v>250</v>
      </c>
      <c r="J247" s="15">
        <f>IF(H247&lt;&gt;0,I247/H247*100,"**.**")</f>
        <v>100</v>
      </c>
    </row>
    <row r="248" spans="2:10" s="8" customFormat="1" ht="22.5">
      <c r="B248" s="13"/>
      <c r="C248" s="13"/>
      <c r="D248" s="13"/>
      <c r="E248" s="13"/>
      <c r="F248" s="13" t="s">
        <v>842</v>
      </c>
      <c r="G248" s="13" t="s">
        <v>843</v>
      </c>
      <c r="H248" s="14">
        <f>+H249</f>
        <v>200</v>
      </c>
      <c r="I248" s="14">
        <f>+I249</f>
        <v>200</v>
      </c>
      <c r="J248" s="15">
        <f>IF(H248&lt;&gt;0,I248/H248*100,"**.**")</f>
        <v>100</v>
      </c>
    </row>
    <row r="249" spans="2:10" s="8" customFormat="1" ht="22.5">
      <c r="B249" s="13"/>
      <c r="C249" s="13"/>
      <c r="D249" s="13"/>
      <c r="E249" s="13"/>
      <c r="F249" s="13" t="s">
        <v>842</v>
      </c>
      <c r="G249" s="13" t="s">
        <v>843</v>
      </c>
      <c r="H249" s="14">
        <v>200</v>
      </c>
      <c r="I249" s="14">
        <v>200</v>
      </c>
      <c r="J249" s="15">
        <f>IF(H249&lt;&gt;0,I249/H249*100,"**.**")</f>
        <v>100</v>
      </c>
    </row>
    <row r="250" spans="2:10" s="8" customFormat="1" ht="22.5">
      <c r="B250" s="13"/>
      <c r="C250" s="13"/>
      <c r="D250" s="13"/>
      <c r="E250" s="13"/>
      <c r="F250" s="13" t="s">
        <v>699</v>
      </c>
      <c r="G250" s="13" t="s">
        <v>700</v>
      </c>
      <c r="H250" s="14">
        <f>+H251</f>
        <v>3700</v>
      </c>
      <c r="I250" s="14">
        <f>+I251</f>
        <v>3700</v>
      </c>
      <c r="J250" s="15">
        <f>IF(H250&lt;&gt;0,I250/H250*100,"**.**")</f>
        <v>100</v>
      </c>
    </row>
    <row r="251" spans="2:10" s="8" customFormat="1" ht="22.5">
      <c r="B251" s="13"/>
      <c r="C251" s="13"/>
      <c r="D251" s="13"/>
      <c r="E251" s="13"/>
      <c r="F251" s="13" t="s">
        <v>699</v>
      </c>
      <c r="G251" s="13" t="s">
        <v>700</v>
      </c>
      <c r="H251" s="14">
        <v>3700</v>
      </c>
      <c r="I251" s="14">
        <v>3700</v>
      </c>
      <c r="J251" s="15">
        <f>IF(H251&lt;&gt;0,I251/H251*100,"**.**")</f>
        <v>100</v>
      </c>
    </row>
    <row r="252" spans="2:10" s="8" customFormat="1" ht="22.5">
      <c r="B252" s="13"/>
      <c r="C252" s="13"/>
      <c r="D252" s="13"/>
      <c r="E252" s="13"/>
      <c r="F252" s="13" t="s">
        <v>701</v>
      </c>
      <c r="G252" s="13" t="s">
        <v>702</v>
      </c>
      <c r="H252" s="14">
        <f>+H253</f>
        <v>1100</v>
      </c>
      <c r="I252" s="14">
        <f>+I253</f>
        <v>1100</v>
      </c>
      <c r="J252" s="15">
        <f>IF(H252&lt;&gt;0,I252/H252*100,"**.**")</f>
        <v>100</v>
      </c>
    </row>
    <row r="253" spans="2:10" s="8" customFormat="1" ht="22.5">
      <c r="B253" s="13"/>
      <c r="C253" s="13"/>
      <c r="D253" s="13"/>
      <c r="E253" s="13"/>
      <c r="F253" s="13" t="s">
        <v>701</v>
      </c>
      <c r="G253" s="13" t="s">
        <v>702</v>
      </c>
      <c r="H253" s="14">
        <v>1100</v>
      </c>
      <c r="I253" s="14">
        <v>1100</v>
      </c>
      <c r="J253" s="15">
        <f>IF(H253&lt;&gt;0,I253/H253*100,"**.**")</f>
        <v>100</v>
      </c>
    </row>
    <row r="254" spans="2:10" s="8" customFormat="1" ht="22.5">
      <c r="B254" s="13"/>
      <c r="C254" s="13"/>
      <c r="D254" s="13"/>
      <c r="E254" s="13"/>
      <c r="F254" s="13" t="s">
        <v>730</v>
      </c>
      <c r="G254" s="13" t="s">
        <v>731</v>
      </c>
      <c r="H254" s="14">
        <f>+H255</f>
        <v>28000</v>
      </c>
      <c r="I254" s="14">
        <f>+I255</f>
        <v>28000</v>
      </c>
      <c r="J254" s="15">
        <f>IF(H254&lt;&gt;0,I254/H254*100,"**.**")</f>
        <v>100</v>
      </c>
    </row>
    <row r="255" spans="2:10" s="8" customFormat="1" ht="22.5">
      <c r="B255" s="13"/>
      <c r="C255" s="13"/>
      <c r="D255" s="13"/>
      <c r="E255" s="13"/>
      <c r="F255" s="13" t="s">
        <v>730</v>
      </c>
      <c r="G255" s="13" t="s">
        <v>731</v>
      </c>
      <c r="H255" s="14">
        <v>28000</v>
      </c>
      <c r="I255" s="14">
        <v>28000</v>
      </c>
      <c r="J255" s="15">
        <f>IF(H255&lt;&gt;0,I255/H255*100,"**.**")</f>
        <v>100</v>
      </c>
    </row>
    <row r="256" spans="2:10" s="8" customFormat="1" ht="22.5">
      <c r="B256" s="13"/>
      <c r="C256" s="13"/>
      <c r="D256" s="13"/>
      <c r="E256" s="13"/>
      <c r="F256" s="13" t="s">
        <v>732</v>
      </c>
      <c r="G256" s="13" t="s">
        <v>733</v>
      </c>
      <c r="H256" s="14">
        <f>+H257</f>
        <v>2905.92</v>
      </c>
      <c r="I256" s="14">
        <f>+I257</f>
        <v>2905.92</v>
      </c>
      <c r="J256" s="15">
        <f>IF(H256&lt;&gt;0,I256/H256*100,"**.**")</f>
        <v>100</v>
      </c>
    </row>
    <row r="257" spans="2:10" s="8" customFormat="1" ht="22.5">
      <c r="B257" s="13"/>
      <c r="C257" s="13"/>
      <c r="D257" s="13"/>
      <c r="E257" s="13"/>
      <c r="F257" s="13" t="s">
        <v>732</v>
      </c>
      <c r="G257" s="13" t="s">
        <v>733</v>
      </c>
      <c r="H257" s="14">
        <v>2905.92</v>
      </c>
      <c r="I257" s="14">
        <v>2905.92</v>
      </c>
      <c r="J257" s="15">
        <f>IF(H257&lt;&gt;0,I257/H257*100,"**.**")</f>
        <v>100</v>
      </c>
    </row>
    <row r="258" spans="2:10" s="8" customFormat="1" ht="22.5">
      <c r="B258" s="13"/>
      <c r="C258" s="13"/>
      <c r="D258" s="13"/>
      <c r="E258" s="13"/>
      <c r="F258" s="13" t="s">
        <v>663</v>
      </c>
      <c r="G258" s="13" t="s">
        <v>664</v>
      </c>
      <c r="H258" s="14">
        <f>+H259</f>
        <v>6000</v>
      </c>
      <c r="I258" s="14">
        <f>+I259</f>
        <v>6000</v>
      </c>
      <c r="J258" s="15">
        <f>IF(H258&lt;&gt;0,I258/H258*100,"**.**")</f>
        <v>100</v>
      </c>
    </row>
    <row r="259" spans="2:10" s="8" customFormat="1" ht="22.5">
      <c r="B259" s="13"/>
      <c r="C259" s="13"/>
      <c r="D259" s="13"/>
      <c r="E259" s="13"/>
      <c r="F259" s="13" t="s">
        <v>663</v>
      </c>
      <c r="G259" s="13" t="s">
        <v>664</v>
      </c>
      <c r="H259" s="14">
        <v>6000</v>
      </c>
      <c r="I259" s="14">
        <v>6000</v>
      </c>
      <c r="J259" s="15">
        <f>IF(H259&lt;&gt;0,I259/H259*100,"**.**")</f>
        <v>100</v>
      </c>
    </row>
    <row r="260" spans="2:10" s="8" customFormat="1" ht="22.5">
      <c r="B260" s="13"/>
      <c r="C260" s="13"/>
      <c r="D260" s="13"/>
      <c r="E260" s="13"/>
      <c r="F260" s="13" t="s">
        <v>665</v>
      </c>
      <c r="G260" s="13" t="s">
        <v>666</v>
      </c>
      <c r="H260" s="14">
        <f>+H261</f>
        <v>9000</v>
      </c>
      <c r="I260" s="14">
        <f>+I261</f>
        <v>9000</v>
      </c>
      <c r="J260" s="15">
        <f>IF(H260&lt;&gt;0,I260/H260*100,"**.**")</f>
        <v>100</v>
      </c>
    </row>
    <row r="261" spans="2:10" s="8" customFormat="1" ht="22.5">
      <c r="B261" s="13"/>
      <c r="C261" s="13"/>
      <c r="D261" s="13"/>
      <c r="E261" s="13"/>
      <c r="F261" s="13" t="s">
        <v>665</v>
      </c>
      <c r="G261" s="13" t="s">
        <v>666</v>
      </c>
      <c r="H261" s="14">
        <v>9000</v>
      </c>
      <c r="I261" s="14">
        <v>9000</v>
      </c>
      <c r="J261" s="15">
        <f>IF(H261&lt;&gt;0,I261/H261*100,"**.**")</f>
        <v>100</v>
      </c>
    </row>
    <row r="262" spans="2:10" s="8" customFormat="1" ht="22.5">
      <c r="B262" s="13"/>
      <c r="C262" s="13"/>
      <c r="D262" s="13"/>
      <c r="E262" s="13"/>
      <c r="F262" s="13" t="s">
        <v>734</v>
      </c>
      <c r="G262" s="13" t="s">
        <v>735</v>
      </c>
      <c r="H262" s="14">
        <f>+H263</f>
        <v>6500</v>
      </c>
      <c r="I262" s="14">
        <f>+I263</f>
        <v>6500</v>
      </c>
      <c r="J262" s="15">
        <f>IF(H262&lt;&gt;0,I262/H262*100,"**.**")</f>
        <v>100</v>
      </c>
    </row>
    <row r="263" spans="2:10" s="8" customFormat="1" ht="22.5">
      <c r="B263" s="13"/>
      <c r="C263" s="13"/>
      <c r="D263" s="13"/>
      <c r="E263" s="13"/>
      <c r="F263" s="13" t="s">
        <v>734</v>
      </c>
      <c r="G263" s="13" t="s">
        <v>735</v>
      </c>
      <c r="H263" s="14">
        <v>6500</v>
      </c>
      <c r="I263" s="14">
        <v>6500</v>
      </c>
      <c r="J263" s="15">
        <f>IF(H263&lt;&gt;0,I263/H263*100,"**.**")</f>
        <v>100</v>
      </c>
    </row>
    <row r="264" spans="2:10" s="8" customFormat="1" ht="22.5">
      <c r="B264" s="13"/>
      <c r="C264" s="13"/>
      <c r="D264" s="13"/>
      <c r="E264" s="13"/>
      <c r="F264" s="13" t="s">
        <v>763</v>
      </c>
      <c r="G264" s="13" t="s">
        <v>764</v>
      </c>
      <c r="H264" s="14">
        <f>+H265</f>
        <v>100</v>
      </c>
      <c r="I264" s="14">
        <f>+I265</f>
        <v>100</v>
      </c>
      <c r="J264" s="15">
        <f>IF(H264&lt;&gt;0,I264/H264*100,"**.**")</f>
        <v>100</v>
      </c>
    </row>
    <row r="265" spans="2:10" s="8" customFormat="1" ht="22.5">
      <c r="B265" s="13"/>
      <c r="C265" s="13"/>
      <c r="D265" s="13"/>
      <c r="E265" s="13"/>
      <c r="F265" s="13" t="s">
        <v>763</v>
      </c>
      <c r="G265" s="13" t="s">
        <v>764</v>
      </c>
      <c r="H265" s="14">
        <v>100</v>
      </c>
      <c r="I265" s="14">
        <v>100</v>
      </c>
      <c r="J265" s="15">
        <f>IF(H265&lt;&gt;0,I265/H265*100,"**.**")</f>
        <v>100</v>
      </c>
    </row>
    <row r="266" spans="2:10" s="8" customFormat="1" ht="22.5">
      <c r="B266" s="13"/>
      <c r="C266" s="13"/>
      <c r="D266" s="13"/>
      <c r="E266" s="13"/>
      <c r="F266" s="13" t="s">
        <v>818</v>
      </c>
      <c r="G266" s="13" t="s">
        <v>819</v>
      </c>
      <c r="H266" s="14">
        <f>+H267</f>
        <v>100</v>
      </c>
      <c r="I266" s="14">
        <f>+I267</f>
        <v>100</v>
      </c>
      <c r="J266" s="15">
        <f>IF(H266&lt;&gt;0,I266/H266*100,"**.**")</f>
        <v>100</v>
      </c>
    </row>
    <row r="267" spans="2:10" s="8" customFormat="1" ht="22.5">
      <c r="B267" s="13"/>
      <c r="C267" s="13"/>
      <c r="D267" s="13"/>
      <c r="E267" s="13"/>
      <c r="F267" s="13" t="s">
        <v>818</v>
      </c>
      <c r="G267" s="13" t="s">
        <v>819</v>
      </c>
      <c r="H267" s="14">
        <v>100</v>
      </c>
      <c r="I267" s="14">
        <v>100</v>
      </c>
      <c r="J267" s="15">
        <f>IF(H267&lt;&gt;0,I267/H267*100,"**.**")</f>
        <v>100</v>
      </c>
    </row>
    <row r="268" spans="2:10" s="8" customFormat="1" ht="22.5">
      <c r="B268" s="13"/>
      <c r="C268" s="13"/>
      <c r="D268" s="13"/>
      <c r="E268" s="13"/>
      <c r="F268" s="13" t="s">
        <v>736</v>
      </c>
      <c r="G268" s="13" t="s">
        <v>737</v>
      </c>
      <c r="H268" s="14">
        <f>+H269</f>
        <v>2000</v>
      </c>
      <c r="I268" s="14">
        <f>+I269</f>
        <v>2000</v>
      </c>
      <c r="J268" s="15">
        <f>IF(H268&lt;&gt;0,I268/H268*100,"**.**")</f>
        <v>100</v>
      </c>
    </row>
    <row r="269" spans="2:10" s="8" customFormat="1" ht="22.5">
      <c r="B269" s="13"/>
      <c r="C269" s="13"/>
      <c r="D269" s="13"/>
      <c r="E269" s="13"/>
      <c r="F269" s="13" t="s">
        <v>736</v>
      </c>
      <c r="G269" s="13" t="s">
        <v>737</v>
      </c>
      <c r="H269" s="14">
        <v>2000</v>
      </c>
      <c r="I269" s="14">
        <v>2000</v>
      </c>
      <c r="J269" s="15">
        <f>IF(H269&lt;&gt;0,I269/H269*100,"**.**")</f>
        <v>100</v>
      </c>
    </row>
    <row r="270" spans="2:10" s="8" customFormat="1" ht="22.5">
      <c r="B270" s="13"/>
      <c r="C270" s="13"/>
      <c r="D270" s="13"/>
      <c r="E270" s="13"/>
      <c r="F270" s="13" t="s">
        <v>738</v>
      </c>
      <c r="G270" s="13" t="s">
        <v>14</v>
      </c>
      <c r="H270" s="14">
        <f>+H271</f>
        <v>1850</v>
      </c>
      <c r="I270" s="14">
        <f>+I271</f>
        <v>1850</v>
      </c>
      <c r="J270" s="15">
        <f>IF(H270&lt;&gt;0,I270/H270*100,"**.**")</f>
        <v>100</v>
      </c>
    </row>
    <row r="271" spans="2:10" s="8" customFormat="1" ht="22.5">
      <c r="B271" s="13"/>
      <c r="C271" s="13"/>
      <c r="D271" s="13"/>
      <c r="E271" s="13"/>
      <c r="F271" s="13" t="s">
        <v>738</v>
      </c>
      <c r="G271" s="13" t="s">
        <v>14</v>
      </c>
      <c r="H271" s="14">
        <v>1850</v>
      </c>
      <c r="I271" s="14">
        <v>1850</v>
      </c>
      <c r="J271" s="15">
        <f>IF(H271&lt;&gt;0,I271/H271*100,"**.**")</f>
        <v>100</v>
      </c>
    </row>
    <row r="272" spans="1:10" s="7" customFormat="1" ht="22.5">
      <c r="A272" s="10" t="s">
        <v>93</v>
      </c>
      <c r="B272" s="10"/>
      <c r="C272" s="10"/>
      <c r="D272" s="10" t="s">
        <v>88</v>
      </c>
      <c r="E272" s="10"/>
      <c r="F272" s="10"/>
      <c r="G272" s="10" t="s">
        <v>89</v>
      </c>
      <c r="H272" s="11">
        <f>+H273</f>
        <v>20000</v>
      </c>
      <c r="I272" s="11">
        <f>+I273</f>
        <v>20000</v>
      </c>
      <c r="J272" s="12">
        <f>IF(H272&lt;&gt;0,I272/H272*100,"**.**")</f>
        <v>100</v>
      </c>
    </row>
    <row r="273" spans="2:10" s="7" customFormat="1" ht="22.5">
      <c r="B273" s="10"/>
      <c r="C273" s="10"/>
      <c r="D273" s="10"/>
      <c r="E273" s="10" t="s">
        <v>1287</v>
      </c>
      <c r="F273" s="10"/>
      <c r="G273" s="10" t="s">
        <v>1288</v>
      </c>
      <c r="H273" s="11">
        <f>+H274</f>
        <v>20000</v>
      </c>
      <c r="I273" s="11">
        <f>+I274</f>
        <v>20000</v>
      </c>
      <c r="J273" s="12">
        <f>IF(H273&lt;&gt;0,I273/H273*100,"**.**")</f>
        <v>100</v>
      </c>
    </row>
    <row r="274" spans="2:10" s="8" customFormat="1" ht="22.5">
      <c r="B274" s="13"/>
      <c r="C274" s="13"/>
      <c r="D274" s="13"/>
      <c r="E274" s="13"/>
      <c r="F274" s="13" t="s">
        <v>738</v>
      </c>
      <c r="G274" s="13" t="s">
        <v>14</v>
      </c>
      <c r="H274" s="14">
        <f>+H275</f>
        <v>20000</v>
      </c>
      <c r="I274" s="14">
        <f>+I275</f>
        <v>20000</v>
      </c>
      <c r="J274" s="15">
        <f>IF(H274&lt;&gt;0,I274/H274*100,"**.**")</f>
        <v>100</v>
      </c>
    </row>
    <row r="275" spans="2:10" s="8" customFormat="1" ht="22.5">
      <c r="B275" s="13"/>
      <c r="C275" s="13"/>
      <c r="D275" s="13"/>
      <c r="E275" s="13"/>
      <c r="F275" s="13" t="s">
        <v>738</v>
      </c>
      <c r="G275" s="13" t="s">
        <v>14</v>
      </c>
      <c r="H275" s="14">
        <v>20000</v>
      </c>
      <c r="I275" s="14">
        <v>20000</v>
      </c>
      <c r="J275" s="15">
        <f>IF(H275&lt;&gt;0,I275/H275*100,"**.**")</f>
        <v>100</v>
      </c>
    </row>
    <row r="276" spans="1:10" s="7" customFormat="1" ht="22.5">
      <c r="A276" s="10" t="s">
        <v>95</v>
      </c>
      <c r="B276" s="10"/>
      <c r="C276" s="10"/>
      <c r="D276" s="10" t="s">
        <v>91</v>
      </c>
      <c r="E276" s="10"/>
      <c r="F276" s="10"/>
      <c r="G276" s="10" t="s">
        <v>92</v>
      </c>
      <c r="H276" s="11">
        <f>+H277</f>
        <v>3930</v>
      </c>
      <c r="I276" s="11">
        <f>+I277</f>
        <v>3930</v>
      </c>
      <c r="J276" s="12">
        <f>IF(H276&lt;&gt;0,I276/H276*100,"**.**")</f>
        <v>100</v>
      </c>
    </row>
    <row r="277" spans="2:10" s="7" customFormat="1" ht="22.5">
      <c r="B277" s="10"/>
      <c r="C277" s="10"/>
      <c r="D277" s="10"/>
      <c r="E277" s="10" t="s">
        <v>1287</v>
      </c>
      <c r="F277" s="10"/>
      <c r="G277" s="10" t="s">
        <v>1288</v>
      </c>
      <c r="H277" s="11">
        <f>+H278</f>
        <v>3930</v>
      </c>
      <c r="I277" s="11">
        <f>+I278</f>
        <v>3930</v>
      </c>
      <c r="J277" s="12">
        <f>IF(H277&lt;&gt;0,I277/H277*100,"**.**")</f>
        <v>100</v>
      </c>
    </row>
    <row r="278" spans="2:10" s="8" customFormat="1" ht="22.5">
      <c r="B278" s="13"/>
      <c r="C278" s="13"/>
      <c r="D278" s="13"/>
      <c r="E278" s="13"/>
      <c r="F278" s="13" t="s">
        <v>738</v>
      </c>
      <c r="G278" s="13" t="s">
        <v>14</v>
      </c>
      <c r="H278" s="14">
        <f>+H279</f>
        <v>3930</v>
      </c>
      <c r="I278" s="14">
        <f>+I279</f>
        <v>3930</v>
      </c>
      <c r="J278" s="15">
        <f>IF(H278&lt;&gt;0,I278/H278*100,"**.**")</f>
        <v>100</v>
      </c>
    </row>
    <row r="279" spans="2:10" s="8" customFormat="1" ht="22.5">
      <c r="B279" s="13"/>
      <c r="C279" s="13"/>
      <c r="D279" s="13"/>
      <c r="E279" s="13"/>
      <c r="F279" s="13" t="s">
        <v>738</v>
      </c>
      <c r="G279" s="13" t="s">
        <v>14</v>
      </c>
      <c r="H279" s="14">
        <v>3930</v>
      </c>
      <c r="I279" s="14">
        <v>3930</v>
      </c>
      <c r="J279" s="15">
        <f>IF(H279&lt;&gt;0,I279/H279*100,"**.**")</f>
        <v>100</v>
      </c>
    </row>
    <row r="280" spans="1:10" s="7" customFormat="1" ht="22.5">
      <c r="A280" s="10" t="s">
        <v>98</v>
      </c>
      <c r="B280" s="10"/>
      <c r="C280" s="10"/>
      <c r="D280" s="10" t="s">
        <v>94</v>
      </c>
      <c r="E280" s="10"/>
      <c r="F280" s="10"/>
      <c r="G280" s="10" t="s">
        <v>879</v>
      </c>
      <c r="H280" s="11">
        <f>+H281</f>
        <v>20900</v>
      </c>
      <c r="I280" s="11">
        <f>+I281</f>
        <v>20900</v>
      </c>
      <c r="J280" s="12">
        <f>IF(H280&lt;&gt;0,I280/H280*100,"**.**")</f>
        <v>100</v>
      </c>
    </row>
    <row r="281" spans="2:10" s="7" customFormat="1" ht="22.5">
      <c r="B281" s="10"/>
      <c r="C281" s="10"/>
      <c r="D281" s="10"/>
      <c r="E281" s="10" t="s">
        <v>1287</v>
      </c>
      <c r="F281" s="10"/>
      <c r="G281" s="10" t="s">
        <v>1288</v>
      </c>
      <c r="H281" s="11">
        <f>+H282</f>
        <v>20900</v>
      </c>
      <c r="I281" s="11">
        <f>+I282</f>
        <v>20900</v>
      </c>
      <c r="J281" s="12">
        <f>IF(H281&lt;&gt;0,I281/H281*100,"**.**")</f>
        <v>100</v>
      </c>
    </row>
    <row r="282" spans="2:10" s="8" customFormat="1" ht="22.5">
      <c r="B282" s="13"/>
      <c r="C282" s="13"/>
      <c r="D282" s="13"/>
      <c r="E282" s="13"/>
      <c r="F282" s="13" t="s">
        <v>820</v>
      </c>
      <c r="G282" s="13" t="s">
        <v>821</v>
      </c>
      <c r="H282" s="14">
        <f>+H283</f>
        <v>20900</v>
      </c>
      <c r="I282" s="14">
        <f>+I283</f>
        <v>20900</v>
      </c>
      <c r="J282" s="15">
        <f>IF(H282&lt;&gt;0,I282/H282*100,"**.**")</f>
        <v>100</v>
      </c>
    </row>
    <row r="283" spans="2:10" s="8" customFormat="1" ht="22.5">
      <c r="B283" s="13"/>
      <c r="C283" s="13"/>
      <c r="D283" s="13"/>
      <c r="E283" s="13"/>
      <c r="F283" s="13" t="s">
        <v>820</v>
      </c>
      <c r="G283" s="13" t="s">
        <v>821</v>
      </c>
      <c r="H283" s="14">
        <v>20900</v>
      </c>
      <c r="I283" s="14">
        <v>20900</v>
      </c>
      <c r="J283" s="15">
        <f>IF(H283&lt;&gt;0,I283/H283*100,"**.**")</f>
        <v>100</v>
      </c>
    </row>
    <row r="284" spans="1:10" s="7" customFormat="1" ht="22.5">
      <c r="A284" s="10" t="s">
        <v>100</v>
      </c>
      <c r="B284" s="10"/>
      <c r="C284" s="10"/>
      <c r="D284" s="10" t="s">
        <v>611</v>
      </c>
      <c r="E284" s="10"/>
      <c r="F284" s="10"/>
      <c r="G284" s="10" t="s">
        <v>880</v>
      </c>
      <c r="H284" s="11">
        <f>+H285</f>
        <v>500</v>
      </c>
      <c r="I284" s="11">
        <f>+I285</f>
        <v>500</v>
      </c>
      <c r="J284" s="12">
        <f>IF(H284&lt;&gt;0,I284/H284*100,"**.**")</f>
        <v>100</v>
      </c>
    </row>
    <row r="285" spans="2:10" s="7" customFormat="1" ht="22.5">
      <c r="B285" s="10"/>
      <c r="C285" s="10"/>
      <c r="D285" s="10"/>
      <c r="E285" s="10" t="s">
        <v>1287</v>
      </c>
      <c r="F285" s="10"/>
      <c r="G285" s="10" t="s">
        <v>1288</v>
      </c>
      <c r="H285" s="11">
        <f>+H286</f>
        <v>500</v>
      </c>
      <c r="I285" s="11">
        <f>+I286</f>
        <v>500</v>
      </c>
      <c r="J285" s="12">
        <f>IF(H285&lt;&gt;0,I285/H285*100,"**.**")</f>
        <v>100</v>
      </c>
    </row>
    <row r="286" spans="2:10" s="8" customFormat="1" ht="22.5">
      <c r="B286" s="13"/>
      <c r="C286" s="13"/>
      <c r="D286" s="13"/>
      <c r="E286" s="13"/>
      <c r="F286" s="13" t="s">
        <v>659</v>
      </c>
      <c r="G286" s="13" t="s">
        <v>660</v>
      </c>
      <c r="H286" s="14">
        <f>+H287</f>
        <v>500</v>
      </c>
      <c r="I286" s="14">
        <f>+I287</f>
        <v>500</v>
      </c>
      <c r="J286" s="15">
        <f>IF(H286&lt;&gt;0,I286/H286*100,"**.**")</f>
        <v>100</v>
      </c>
    </row>
    <row r="287" spans="2:10" s="8" customFormat="1" ht="22.5">
      <c r="B287" s="13"/>
      <c r="C287" s="13"/>
      <c r="D287" s="13"/>
      <c r="E287" s="13"/>
      <c r="F287" s="13" t="s">
        <v>659</v>
      </c>
      <c r="G287" s="13" t="s">
        <v>660</v>
      </c>
      <c r="H287" s="14">
        <v>500</v>
      </c>
      <c r="I287" s="14">
        <v>500</v>
      </c>
      <c r="J287" s="15">
        <f>IF(H287&lt;&gt;0,I287/H287*100,"**.**")</f>
        <v>100</v>
      </c>
    </row>
    <row r="288" spans="2:10" s="8" customFormat="1" ht="22.5">
      <c r="B288" s="13"/>
      <c r="C288" s="13" t="s">
        <v>954</v>
      </c>
      <c r="D288" s="13"/>
      <c r="E288" s="13"/>
      <c r="F288" s="13"/>
      <c r="G288" s="13" t="s">
        <v>955</v>
      </c>
      <c r="H288" s="14">
        <f>+H289</f>
        <v>20000</v>
      </c>
      <c r="I288" s="14">
        <f>+I289</f>
        <v>20000</v>
      </c>
      <c r="J288" s="15">
        <f>IF(H288&lt;&gt;0,I288/H288*100,"**.**")</f>
        <v>100</v>
      </c>
    </row>
    <row r="289" spans="1:10" s="7" customFormat="1" ht="22.5">
      <c r="A289" s="10" t="s">
        <v>103</v>
      </c>
      <c r="B289" s="10"/>
      <c r="C289" s="10"/>
      <c r="D289" s="10" t="s">
        <v>85</v>
      </c>
      <c r="E289" s="10"/>
      <c r="F289" s="10"/>
      <c r="G289" s="10" t="s">
        <v>86</v>
      </c>
      <c r="H289" s="11">
        <f>+H290</f>
        <v>20000</v>
      </c>
      <c r="I289" s="11">
        <f>+I290</f>
        <v>20000</v>
      </c>
      <c r="J289" s="12">
        <f>IF(H289&lt;&gt;0,I289/H289*100,"**.**")</f>
        <v>100</v>
      </c>
    </row>
    <row r="290" spans="2:10" s="7" customFormat="1" ht="22.5">
      <c r="B290" s="10"/>
      <c r="C290" s="10"/>
      <c r="D290" s="10"/>
      <c r="E290" s="10" t="s">
        <v>1291</v>
      </c>
      <c r="F290" s="10"/>
      <c r="G290" s="10" t="s">
        <v>1292</v>
      </c>
      <c r="H290" s="11">
        <f>+H291</f>
        <v>20000</v>
      </c>
      <c r="I290" s="11">
        <f>+I291</f>
        <v>20000</v>
      </c>
      <c r="J290" s="12">
        <f>IF(H290&lt;&gt;0,I290/H290*100,"**.**")</f>
        <v>100</v>
      </c>
    </row>
    <row r="291" spans="2:10" s="8" customFormat="1" ht="22.5">
      <c r="B291" s="13"/>
      <c r="C291" s="13"/>
      <c r="D291" s="13"/>
      <c r="E291" s="13"/>
      <c r="F291" s="13" t="s">
        <v>741</v>
      </c>
      <c r="G291" s="13" t="s">
        <v>742</v>
      </c>
      <c r="H291" s="14">
        <f>+H292</f>
        <v>20000</v>
      </c>
      <c r="I291" s="14">
        <f>+I292</f>
        <v>20000</v>
      </c>
      <c r="J291" s="15">
        <f>IF(H291&lt;&gt;0,I291/H291*100,"**.**")</f>
        <v>100</v>
      </c>
    </row>
    <row r="292" spans="2:10" s="8" customFormat="1" ht="22.5">
      <c r="B292" s="13"/>
      <c r="C292" s="13"/>
      <c r="D292" s="13"/>
      <c r="E292" s="13"/>
      <c r="F292" s="13" t="s">
        <v>741</v>
      </c>
      <c r="G292" s="13" t="s">
        <v>742</v>
      </c>
      <c r="H292" s="14">
        <v>20000</v>
      </c>
      <c r="I292" s="14">
        <v>20000</v>
      </c>
      <c r="J292" s="15">
        <f>IF(H292&lt;&gt;0,I292/H292*100,"**.**")</f>
        <v>100</v>
      </c>
    </row>
    <row r="293" spans="2:10" s="7" customFormat="1" ht="22.5">
      <c r="B293" s="10"/>
      <c r="C293" s="10" t="s">
        <v>96</v>
      </c>
      <c r="D293" s="10"/>
      <c r="E293" s="10"/>
      <c r="F293" s="10"/>
      <c r="G293" s="10" t="s">
        <v>97</v>
      </c>
      <c r="H293" s="11">
        <f>+H294</f>
        <v>341140</v>
      </c>
      <c r="I293" s="11">
        <f>+I294</f>
        <v>341140</v>
      </c>
      <c r="J293" s="12">
        <f>IF(H293&lt;&gt;0,I293/H293*100,"**.**")</f>
        <v>100</v>
      </c>
    </row>
    <row r="294" spans="2:10" s="7" customFormat="1" ht="22.5">
      <c r="B294" s="10"/>
      <c r="C294" s="10" t="s">
        <v>956</v>
      </c>
      <c r="D294" s="10"/>
      <c r="E294" s="10"/>
      <c r="F294" s="10"/>
      <c r="G294" s="10" t="s">
        <v>957</v>
      </c>
      <c r="H294" s="11">
        <f>+H295+H304</f>
        <v>341140</v>
      </c>
      <c r="I294" s="11">
        <f>+I295+I304</f>
        <v>341140</v>
      </c>
      <c r="J294" s="12">
        <f>IF(H294&lt;&gt;0,I294/H294*100,"**.**")</f>
        <v>100</v>
      </c>
    </row>
    <row r="295" spans="2:10" s="8" customFormat="1" ht="22.5">
      <c r="B295" s="13"/>
      <c r="C295" s="13" t="s">
        <v>958</v>
      </c>
      <c r="D295" s="13"/>
      <c r="E295" s="13"/>
      <c r="F295" s="13"/>
      <c r="G295" s="13" t="s">
        <v>959</v>
      </c>
      <c r="H295" s="14">
        <f>+H296+H300</f>
        <v>12600</v>
      </c>
      <c r="I295" s="14">
        <f>+I296+I300</f>
        <v>12600</v>
      </c>
      <c r="J295" s="15">
        <f>IF(H295&lt;&gt;0,I295/H295*100,"**.**")</f>
        <v>100</v>
      </c>
    </row>
    <row r="296" spans="1:10" s="7" customFormat="1" ht="22.5">
      <c r="A296" s="10" t="s">
        <v>104</v>
      </c>
      <c r="B296" s="10"/>
      <c r="C296" s="10"/>
      <c r="D296" s="10" t="s">
        <v>99</v>
      </c>
      <c r="E296" s="10"/>
      <c r="F296" s="10"/>
      <c r="G296" s="10" t="s">
        <v>960</v>
      </c>
      <c r="H296" s="11">
        <f>+H297</f>
        <v>3500</v>
      </c>
      <c r="I296" s="11">
        <f>+I297</f>
        <v>3500</v>
      </c>
      <c r="J296" s="12">
        <f>IF(H296&lt;&gt;0,I296/H296*100,"**.**")</f>
        <v>100</v>
      </c>
    </row>
    <row r="297" spans="2:10" s="7" customFormat="1" ht="22.5">
      <c r="B297" s="10"/>
      <c r="C297" s="10"/>
      <c r="D297" s="10"/>
      <c r="E297" s="10" t="s">
        <v>1287</v>
      </c>
      <c r="F297" s="10"/>
      <c r="G297" s="10" t="s">
        <v>1288</v>
      </c>
      <c r="H297" s="11">
        <f>+H298</f>
        <v>3500</v>
      </c>
      <c r="I297" s="11">
        <f>+I298</f>
        <v>3500</v>
      </c>
      <c r="J297" s="12">
        <f>IF(H297&lt;&gt;0,I297/H297*100,"**.**")</f>
        <v>100</v>
      </c>
    </row>
    <row r="298" spans="2:10" s="8" customFormat="1" ht="22.5">
      <c r="B298" s="13"/>
      <c r="C298" s="13"/>
      <c r="D298" s="13"/>
      <c r="E298" s="13"/>
      <c r="F298" s="13" t="s">
        <v>653</v>
      </c>
      <c r="G298" s="13" t="s">
        <v>654</v>
      </c>
      <c r="H298" s="14">
        <f>+H299</f>
        <v>3500</v>
      </c>
      <c r="I298" s="14">
        <f>+I299</f>
        <v>3500</v>
      </c>
      <c r="J298" s="15">
        <f>IF(H298&lt;&gt;0,I298/H298*100,"**.**")</f>
        <v>100</v>
      </c>
    </row>
    <row r="299" spans="2:10" s="8" customFormat="1" ht="22.5">
      <c r="B299" s="13"/>
      <c r="C299" s="13"/>
      <c r="D299" s="13"/>
      <c r="E299" s="13"/>
      <c r="F299" s="13" t="s">
        <v>653</v>
      </c>
      <c r="G299" s="13" t="s">
        <v>654</v>
      </c>
      <c r="H299" s="14">
        <v>3500</v>
      </c>
      <c r="I299" s="14">
        <v>3500</v>
      </c>
      <c r="J299" s="15">
        <f>IF(H299&lt;&gt;0,I299/H299*100,"**.**")</f>
        <v>100</v>
      </c>
    </row>
    <row r="300" spans="1:10" s="7" customFormat="1" ht="22.5">
      <c r="A300" s="10" t="s">
        <v>105</v>
      </c>
      <c r="B300" s="10"/>
      <c r="C300" s="10"/>
      <c r="D300" s="10" t="s">
        <v>101</v>
      </c>
      <c r="E300" s="10"/>
      <c r="F300" s="10"/>
      <c r="G300" s="10" t="s">
        <v>102</v>
      </c>
      <c r="H300" s="11">
        <f>+H301</f>
        <v>9100</v>
      </c>
      <c r="I300" s="11">
        <f>+I301</f>
        <v>9100</v>
      </c>
      <c r="J300" s="12">
        <f>IF(H300&lt;&gt;0,I300/H300*100,"**.**")</f>
        <v>100</v>
      </c>
    </row>
    <row r="301" spans="2:10" s="7" customFormat="1" ht="22.5">
      <c r="B301" s="10"/>
      <c r="C301" s="10"/>
      <c r="D301" s="10"/>
      <c r="E301" s="10" t="s">
        <v>1293</v>
      </c>
      <c r="F301" s="10"/>
      <c r="G301" s="10" t="s">
        <v>1294</v>
      </c>
      <c r="H301" s="11">
        <f>+H302</f>
        <v>9100</v>
      </c>
      <c r="I301" s="11">
        <f>+I302</f>
        <v>9100</v>
      </c>
      <c r="J301" s="12">
        <f>IF(H301&lt;&gt;0,I301/H301*100,"**.**")</f>
        <v>100</v>
      </c>
    </row>
    <row r="302" spans="2:10" s="8" customFormat="1" ht="22.5">
      <c r="B302" s="13"/>
      <c r="C302" s="13"/>
      <c r="D302" s="13"/>
      <c r="E302" s="13"/>
      <c r="F302" s="13" t="s">
        <v>745</v>
      </c>
      <c r="G302" s="13" t="s">
        <v>746</v>
      </c>
      <c r="H302" s="14">
        <f>+H303</f>
        <v>9100</v>
      </c>
      <c r="I302" s="14">
        <f>+I303</f>
        <v>9100</v>
      </c>
      <c r="J302" s="15">
        <f>IF(H302&lt;&gt;0,I302/H302*100,"**.**")</f>
        <v>100</v>
      </c>
    </row>
    <row r="303" spans="2:10" s="8" customFormat="1" ht="22.5">
      <c r="B303" s="13"/>
      <c r="C303" s="13"/>
      <c r="D303" s="13"/>
      <c r="E303" s="13"/>
      <c r="F303" s="13" t="s">
        <v>745</v>
      </c>
      <c r="G303" s="13" t="s">
        <v>746</v>
      </c>
      <c r="H303" s="14">
        <v>9100</v>
      </c>
      <c r="I303" s="14">
        <v>9100</v>
      </c>
      <c r="J303" s="15">
        <f>IF(H303&lt;&gt;0,I303/H303*100,"**.**")</f>
        <v>100</v>
      </c>
    </row>
    <row r="304" spans="2:10" s="8" customFormat="1" ht="22.5">
      <c r="B304" s="13"/>
      <c r="C304" s="13" t="s">
        <v>961</v>
      </c>
      <c r="D304" s="13"/>
      <c r="E304" s="13"/>
      <c r="F304" s="13"/>
      <c r="G304" s="13" t="s">
        <v>962</v>
      </c>
      <c r="H304" s="14">
        <f>+H305+H309+H313+H317+H321+H325+H329</f>
        <v>328540</v>
      </c>
      <c r="I304" s="14">
        <f>+I305+I309+I313+I317+I321+I325+I329</f>
        <v>328540</v>
      </c>
      <c r="J304" s="15">
        <f>IF(H304&lt;&gt;0,I304/H304*100,"**.**")</f>
        <v>100</v>
      </c>
    </row>
    <row r="305" spans="1:10" s="7" customFormat="1" ht="22.5">
      <c r="A305" s="10" t="s">
        <v>107</v>
      </c>
      <c r="B305" s="10"/>
      <c r="C305" s="10"/>
      <c r="D305" s="10" t="s">
        <v>106</v>
      </c>
      <c r="E305" s="10"/>
      <c r="F305" s="10"/>
      <c r="G305" s="10" t="s">
        <v>612</v>
      </c>
      <c r="H305" s="11">
        <f>+H306</f>
        <v>73295</v>
      </c>
      <c r="I305" s="11">
        <f>+I306</f>
        <v>73295</v>
      </c>
      <c r="J305" s="12">
        <f>IF(H305&lt;&gt;0,I305/H305*100,"**.**")</f>
        <v>100</v>
      </c>
    </row>
    <row r="306" spans="2:10" s="7" customFormat="1" ht="22.5">
      <c r="B306" s="10"/>
      <c r="C306" s="10"/>
      <c r="D306" s="10"/>
      <c r="E306" s="10" t="s">
        <v>1287</v>
      </c>
      <c r="F306" s="10"/>
      <c r="G306" s="10" t="s">
        <v>1288</v>
      </c>
      <c r="H306" s="11">
        <f>+H307</f>
        <v>73295</v>
      </c>
      <c r="I306" s="11">
        <f>+I307</f>
        <v>73295</v>
      </c>
      <c r="J306" s="12">
        <f>IF(H306&lt;&gt;0,I306/H306*100,"**.**")</f>
        <v>100</v>
      </c>
    </row>
    <row r="307" spans="2:10" s="8" customFormat="1" ht="22.5">
      <c r="B307" s="13"/>
      <c r="C307" s="13"/>
      <c r="D307" s="13"/>
      <c r="E307" s="13"/>
      <c r="F307" s="13" t="s">
        <v>657</v>
      </c>
      <c r="G307" s="13" t="s">
        <v>658</v>
      </c>
      <c r="H307" s="14">
        <f>+H308</f>
        <v>73295</v>
      </c>
      <c r="I307" s="14">
        <f>+I308</f>
        <v>73295</v>
      </c>
      <c r="J307" s="15">
        <f>IF(H307&lt;&gt;0,I307/H307*100,"**.**")</f>
        <v>100</v>
      </c>
    </row>
    <row r="308" spans="2:10" s="8" customFormat="1" ht="22.5">
      <c r="B308" s="13"/>
      <c r="C308" s="13"/>
      <c r="D308" s="13"/>
      <c r="E308" s="13"/>
      <c r="F308" s="13" t="s">
        <v>657</v>
      </c>
      <c r="G308" s="13" t="s">
        <v>658</v>
      </c>
      <c r="H308" s="14">
        <v>73295</v>
      </c>
      <c r="I308" s="14">
        <v>73295</v>
      </c>
      <c r="J308" s="15">
        <f>IF(H308&lt;&gt;0,I308/H308*100,"**.**")</f>
        <v>100</v>
      </c>
    </row>
    <row r="309" spans="1:10" s="7" customFormat="1" ht="22.5">
      <c r="A309" s="10" t="s">
        <v>110</v>
      </c>
      <c r="B309" s="10"/>
      <c r="C309" s="10"/>
      <c r="D309" s="10" t="s">
        <v>108</v>
      </c>
      <c r="E309" s="10"/>
      <c r="F309" s="10"/>
      <c r="G309" s="10" t="s">
        <v>109</v>
      </c>
      <c r="H309" s="11">
        <f>+H310</f>
        <v>79255</v>
      </c>
      <c r="I309" s="11">
        <f>+I310</f>
        <v>79255</v>
      </c>
      <c r="J309" s="12">
        <f>IF(H309&lt;&gt;0,I309/H309*100,"**.**")</f>
        <v>100</v>
      </c>
    </row>
    <row r="310" spans="2:10" s="7" customFormat="1" ht="22.5">
      <c r="B310" s="10"/>
      <c r="C310" s="10"/>
      <c r="D310" s="10"/>
      <c r="E310" s="10" t="s">
        <v>1287</v>
      </c>
      <c r="F310" s="10"/>
      <c r="G310" s="10" t="s">
        <v>1288</v>
      </c>
      <c r="H310" s="11">
        <f>+H311</f>
        <v>79255</v>
      </c>
      <c r="I310" s="11">
        <f>+I311</f>
        <v>79255</v>
      </c>
      <c r="J310" s="12">
        <f>IF(H310&lt;&gt;0,I310/H310*100,"**.**")</f>
        <v>100</v>
      </c>
    </row>
    <row r="311" spans="2:10" s="8" customFormat="1" ht="22.5">
      <c r="B311" s="13"/>
      <c r="C311" s="13"/>
      <c r="D311" s="13"/>
      <c r="E311" s="13"/>
      <c r="F311" s="13" t="s">
        <v>657</v>
      </c>
      <c r="G311" s="13" t="s">
        <v>658</v>
      </c>
      <c r="H311" s="14">
        <f>+H312</f>
        <v>79255</v>
      </c>
      <c r="I311" s="14">
        <f>+I312</f>
        <v>79255</v>
      </c>
      <c r="J311" s="15">
        <f>IF(H311&lt;&gt;0,I311/H311*100,"**.**")</f>
        <v>100</v>
      </c>
    </row>
    <row r="312" spans="2:10" s="8" customFormat="1" ht="22.5">
      <c r="B312" s="13"/>
      <c r="C312" s="13"/>
      <c r="D312" s="13"/>
      <c r="E312" s="13"/>
      <c r="F312" s="13" t="s">
        <v>657</v>
      </c>
      <c r="G312" s="13" t="s">
        <v>658</v>
      </c>
      <c r="H312" s="14">
        <v>79255</v>
      </c>
      <c r="I312" s="14">
        <v>79255</v>
      </c>
      <c r="J312" s="15">
        <f>IF(H312&lt;&gt;0,I312/H312*100,"**.**")</f>
        <v>100</v>
      </c>
    </row>
    <row r="313" spans="1:10" s="7" customFormat="1" ht="22.5">
      <c r="A313" s="10" t="s">
        <v>113</v>
      </c>
      <c r="B313" s="10"/>
      <c r="C313" s="10"/>
      <c r="D313" s="10" t="s">
        <v>111</v>
      </c>
      <c r="E313" s="10"/>
      <c r="F313" s="10"/>
      <c r="G313" s="10" t="s">
        <v>112</v>
      </c>
      <c r="H313" s="11">
        <f>+H314</f>
        <v>6548</v>
      </c>
      <c r="I313" s="11">
        <f>+I314</f>
        <v>6548</v>
      </c>
      <c r="J313" s="12">
        <f>IF(H313&lt;&gt;0,I313/H313*100,"**.**")</f>
        <v>100</v>
      </c>
    </row>
    <row r="314" spans="2:10" s="7" customFormat="1" ht="22.5">
      <c r="B314" s="10"/>
      <c r="C314" s="10"/>
      <c r="D314" s="10"/>
      <c r="E314" s="10" t="s">
        <v>1295</v>
      </c>
      <c r="F314" s="10"/>
      <c r="G314" s="10" t="s">
        <v>1296</v>
      </c>
      <c r="H314" s="11">
        <f>+H315</f>
        <v>6548</v>
      </c>
      <c r="I314" s="11">
        <f>+I315</f>
        <v>6548</v>
      </c>
      <c r="J314" s="12">
        <f>IF(H314&lt;&gt;0,I314/H314*100,"**.**")</f>
        <v>100</v>
      </c>
    </row>
    <row r="315" spans="2:10" s="8" customFormat="1" ht="22.5">
      <c r="B315" s="13"/>
      <c r="C315" s="13"/>
      <c r="D315" s="13"/>
      <c r="E315" s="13"/>
      <c r="F315" s="13" t="s">
        <v>745</v>
      </c>
      <c r="G315" s="13" t="s">
        <v>746</v>
      </c>
      <c r="H315" s="14">
        <f>+H316</f>
        <v>6548</v>
      </c>
      <c r="I315" s="14">
        <f>+I316</f>
        <v>6548</v>
      </c>
      <c r="J315" s="15">
        <f>IF(H315&lt;&gt;0,I315/H315*100,"**.**")</f>
        <v>100</v>
      </c>
    </row>
    <row r="316" spans="2:10" s="8" customFormat="1" ht="22.5">
      <c r="B316" s="13"/>
      <c r="C316" s="13"/>
      <c r="D316" s="13"/>
      <c r="E316" s="13"/>
      <c r="F316" s="13" t="s">
        <v>745</v>
      </c>
      <c r="G316" s="13" t="s">
        <v>746</v>
      </c>
      <c r="H316" s="14">
        <v>6548</v>
      </c>
      <c r="I316" s="14">
        <v>6548</v>
      </c>
      <c r="J316" s="15">
        <f>IF(H316&lt;&gt;0,I316/H316*100,"**.**")</f>
        <v>100</v>
      </c>
    </row>
    <row r="317" spans="1:10" s="7" customFormat="1" ht="22.5">
      <c r="A317" s="10" t="s">
        <v>115</v>
      </c>
      <c r="B317" s="10"/>
      <c r="C317" s="10"/>
      <c r="D317" s="10" t="s">
        <v>114</v>
      </c>
      <c r="E317" s="10"/>
      <c r="F317" s="10"/>
      <c r="G317" s="10" t="s">
        <v>963</v>
      </c>
      <c r="H317" s="11">
        <f>+H318</f>
        <v>30500</v>
      </c>
      <c r="I317" s="11">
        <f>+I318</f>
        <v>30500</v>
      </c>
      <c r="J317" s="12">
        <f>IF(H317&lt;&gt;0,I317/H317*100,"**.**")</f>
        <v>100</v>
      </c>
    </row>
    <row r="318" spans="2:10" s="7" customFormat="1" ht="22.5">
      <c r="B318" s="10"/>
      <c r="C318" s="10"/>
      <c r="D318" s="10"/>
      <c r="E318" s="10" t="s">
        <v>1297</v>
      </c>
      <c r="F318" s="10"/>
      <c r="G318" s="10" t="s">
        <v>1298</v>
      </c>
      <c r="H318" s="11">
        <f>+H319</f>
        <v>30500</v>
      </c>
      <c r="I318" s="11">
        <f>+I319</f>
        <v>30500</v>
      </c>
      <c r="J318" s="12">
        <f>IF(H318&lt;&gt;0,I318/H318*100,"**.**")</f>
        <v>100</v>
      </c>
    </row>
    <row r="319" spans="2:10" s="8" customFormat="1" ht="22.5">
      <c r="B319" s="13"/>
      <c r="C319" s="13"/>
      <c r="D319" s="13"/>
      <c r="E319" s="13"/>
      <c r="F319" s="13" t="s">
        <v>745</v>
      </c>
      <c r="G319" s="13" t="s">
        <v>746</v>
      </c>
      <c r="H319" s="14">
        <f>+H320</f>
        <v>30500</v>
      </c>
      <c r="I319" s="14">
        <f>+I320</f>
        <v>30500</v>
      </c>
      <c r="J319" s="15">
        <f>IF(H319&lt;&gt;0,I319/H319*100,"**.**")</f>
        <v>100</v>
      </c>
    </row>
    <row r="320" spans="2:10" s="8" customFormat="1" ht="22.5">
      <c r="B320" s="13"/>
      <c r="C320" s="13"/>
      <c r="D320" s="13"/>
      <c r="E320" s="13"/>
      <c r="F320" s="13" t="s">
        <v>745</v>
      </c>
      <c r="G320" s="13" t="s">
        <v>746</v>
      </c>
      <c r="H320" s="14">
        <v>30500</v>
      </c>
      <c r="I320" s="14">
        <v>30500</v>
      </c>
      <c r="J320" s="15">
        <f>IF(H320&lt;&gt;0,I320/H320*100,"**.**")</f>
        <v>100</v>
      </c>
    </row>
    <row r="321" spans="1:10" s="7" customFormat="1" ht="22.5">
      <c r="A321" s="10" t="s">
        <v>118</v>
      </c>
      <c r="B321" s="10"/>
      <c r="C321" s="10"/>
      <c r="D321" s="10" t="s">
        <v>116</v>
      </c>
      <c r="E321" s="10"/>
      <c r="F321" s="10"/>
      <c r="G321" s="10" t="s">
        <v>117</v>
      </c>
      <c r="H321" s="11">
        <f>+H322</f>
        <v>29222</v>
      </c>
      <c r="I321" s="11">
        <f>+I322</f>
        <v>29222</v>
      </c>
      <c r="J321" s="12">
        <f>IF(H321&lt;&gt;0,I321/H321*100,"**.**")</f>
        <v>100</v>
      </c>
    </row>
    <row r="322" spans="2:10" s="7" customFormat="1" ht="22.5">
      <c r="B322" s="10"/>
      <c r="C322" s="10"/>
      <c r="D322" s="10"/>
      <c r="E322" s="10" t="s">
        <v>1299</v>
      </c>
      <c r="F322" s="10"/>
      <c r="G322" s="10" t="s">
        <v>1300</v>
      </c>
      <c r="H322" s="11">
        <f>+H323</f>
        <v>29222</v>
      </c>
      <c r="I322" s="11">
        <f>+I323</f>
        <v>29222</v>
      </c>
      <c r="J322" s="12">
        <f>IF(H322&lt;&gt;0,I322/H322*100,"**.**")</f>
        <v>100</v>
      </c>
    </row>
    <row r="323" spans="2:10" s="8" customFormat="1" ht="22.5">
      <c r="B323" s="13"/>
      <c r="C323" s="13"/>
      <c r="D323" s="13"/>
      <c r="E323" s="13"/>
      <c r="F323" s="13" t="s">
        <v>745</v>
      </c>
      <c r="G323" s="13" t="s">
        <v>746</v>
      </c>
      <c r="H323" s="14">
        <f>+H324</f>
        <v>29222</v>
      </c>
      <c r="I323" s="14">
        <f>+I324</f>
        <v>29222</v>
      </c>
      <c r="J323" s="15">
        <f>IF(H323&lt;&gt;0,I323/H323*100,"**.**")</f>
        <v>100</v>
      </c>
    </row>
    <row r="324" spans="2:10" s="8" customFormat="1" ht="22.5">
      <c r="B324" s="13"/>
      <c r="C324" s="13"/>
      <c r="D324" s="13"/>
      <c r="E324" s="13"/>
      <c r="F324" s="13" t="s">
        <v>745</v>
      </c>
      <c r="G324" s="13" t="s">
        <v>746</v>
      </c>
      <c r="H324" s="14">
        <v>29222</v>
      </c>
      <c r="I324" s="14">
        <v>29222</v>
      </c>
      <c r="J324" s="15">
        <f>IF(H324&lt;&gt;0,I324/H324*100,"**.**")</f>
        <v>100</v>
      </c>
    </row>
    <row r="325" spans="1:10" s="7" customFormat="1" ht="22.5">
      <c r="A325" s="10" t="s">
        <v>120</v>
      </c>
      <c r="B325" s="10"/>
      <c r="C325" s="10"/>
      <c r="D325" s="10" t="s">
        <v>119</v>
      </c>
      <c r="E325" s="10"/>
      <c r="F325" s="10"/>
      <c r="G325" s="10" t="s">
        <v>964</v>
      </c>
      <c r="H325" s="11">
        <f>+H326</f>
        <v>99720</v>
      </c>
      <c r="I325" s="11">
        <f>+I326</f>
        <v>99720</v>
      </c>
      <c r="J325" s="12">
        <f>IF(H325&lt;&gt;0,I325/H325*100,"**.**")</f>
        <v>100</v>
      </c>
    </row>
    <row r="326" spans="2:10" s="7" customFormat="1" ht="22.5">
      <c r="B326" s="10"/>
      <c r="C326" s="10"/>
      <c r="D326" s="10"/>
      <c r="E326" s="10" t="s">
        <v>1301</v>
      </c>
      <c r="F326" s="10"/>
      <c r="G326" s="10" t="s">
        <v>1302</v>
      </c>
      <c r="H326" s="11">
        <f>+H327</f>
        <v>99720</v>
      </c>
      <c r="I326" s="11">
        <f>+I327</f>
        <v>99720</v>
      </c>
      <c r="J326" s="12">
        <f>IF(H326&lt;&gt;0,I326/H326*100,"**.**")</f>
        <v>100</v>
      </c>
    </row>
    <row r="327" spans="2:10" s="8" customFormat="1" ht="22.5">
      <c r="B327" s="13"/>
      <c r="C327" s="13"/>
      <c r="D327" s="13"/>
      <c r="E327" s="13"/>
      <c r="F327" s="13" t="s">
        <v>745</v>
      </c>
      <c r="G327" s="13" t="s">
        <v>746</v>
      </c>
      <c r="H327" s="14">
        <f>+H328</f>
        <v>99720</v>
      </c>
      <c r="I327" s="14">
        <f>+I328</f>
        <v>99720</v>
      </c>
      <c r="J327" s="15">
        <f>IF(H327&lt;&gt;0,I327/H327*100,"**.**")</f>
        <v>100</v>
      </c>
    </row>
    <row r="328" spans="2:10" s="8" customFormat="1" ht="22.5">
      <c r="B328" s="13"/>
      <c r="C328" s="13"/>
      <c r="D328" s="13"/>
      <c r="E328" s="13"/>
      <c r="F328" s="13" t="s">
        <v>745</v>
      </c>
      <c r="G328" s="13" t="s">
        <v>746</v>
      </c>
      <c r="H328" s="14">
        <v>99720</v>
      </c>
      <c r="I328" s="14">
        <v>99720</v>
      </c>
      <c r="J328" s="15">
        <f>IF(H328&lt;&gt;0,I328/H328*100,"**.**")</f>
        <v>100</v>
      </c>
    </row>
    <row r="329" spans="1:10" s="7" customFormat="1" ht="22.5">
      <c r="A329" s="10" t="s">
        <v>124</v>
      </c>
      <c r="B329" s="10"/>
      <c r="C329" s="10"/>
      <c r="D329" s="10" t="s">
        <v>613</v>
      </c>
      <c r="E329" s="10"/>
      <c r="F329" s="10"/>
      <c r="G329" s="10" t="s">
        <v>614</v>
      </c>
      <c r="H329" s="11">
        <f>+H330</f>
        <v>10000</v>
      </c>
      <c r="I329" s="11">
        <f>+I330</f>
        <v>10000</v>
      </c>
      <c r="J329" s="12">
        <f>IF(H329&lt;&gt;0,I329/H329*100,"**.**")</f>
        <v>100</v>
      </c>
    </row>
    <row r="330" spans="2:10" s="7" customFormat="1" ht="22.5">
      <c r="B330" s="10"/>
      <c r="C330" s="10"/>
      <c r="D330" s="10"/>
      <c r="E330" s="10" t="s">
        <v>1287</v>
      </c>
      <c r="F330" s="10"/>
      <c r="G330" s="10" t="s">
        <v>1288</v>
      </c>
      <c r="H330" s="11">
        <f>+H331</f>
        <v>10000</v>
      </c>
      <c r="I330" s="11">
        <f>+I331</f>
        <v>10000</v>
      </c>
      <c r="J330" s="12">
        <f>IF(H330&lt;&gt;0,I330/H330*100,"**.**")</f>
        <v>100</v>
      </c>
    </row>
    <row r="331" spans="2:10" s="8" customFormat="1" ht="22.5">
      <c r="B331" s="13"/>
      <c r="C331" s="13"/>
      <c r="D331" s="13"/>
      <c r="E331" s="13"/>
      <c r="F331" s="13" t="s">
        <v>657</v>
      </c>
      <c r="G331" s="13" t="s">
        <v>658</v>
      </c>
      <c r="H331" s="14">
        <f>+H332</f>
        <v>10000</v>
      </c>
      <c r="I331" s="14">
        <f>+I332</f>
        <v>10000</v>
      </c>
      <c r="J331" s="15">
        <f>IF(H331&lt;&gt;0,I331/H331*100,"**.**")</f>
        <v>100</v>
      </c>
    </row>
    <row r="332" spans="2:10" s="8" customFormat="1" ht="22.5">
      <c r="B332" s="13"/>
      <c r="C332" s="13"/>
      <c r="D332" s="13"/>
      <c r="E332" s="13"/>
      <c r="F332" s="13" t="s">
        <v>657</v>
      </c>
      <c r="G332" s="13" t="s">
        <v>658</v>
      </c>
      <c r="H332" s="14">
        <v>10000</v>
      </c>
      <c r="I332" s="14">
        <v>10000</v>
      </c>
      <c r="J332" s="15">
        <f>IF(H332&lt;&gt;0,I332/H332*100,"**.**")</f>
        <v>100</v>
      </c>
    </row>
    <row r="333" spans="2:10" s="7" customFormat="1" ht="22.5">
      <c r="B333" s="10" t="s">
        <v>121</v>
      </c>
      <c r="C333" s="10"/>
      <c r="D333" s="10"/>
      <c r="E333" s="10"/>
      <c r="F333" s="10"/>
      <c r="G333" s="10" t="s">
        <v>122</v>
      </c>
      <c r="H333" s="11">
        <f>+H334+H343+H385+H416+H676+H799</f>
        <v>7503617.51</v>
      </c>
      <c r="I333" s="11">
        <f>+I334+I343+I385+I416+I676+I799</f>
        <v>7503617.51</v>
      </c>
      <c r="J333" s="12">
        <f>IF(H333&lt;&gt;0,I333/H333*100,"**.**")</f>
        <v>100</v>
      </c>
    </row>
    <row r="334" spans="2:10" s="7" customFormat="1" ht="22.5">
      <c r="B334" s="10"/>
      <c r="C334" s="10" t="s">
        <v>8</v>
      </c>
      <c r="D334" s="10"/>
      <c r="E334" s="10"/>
      <c r="F334" s="10"/>
      <c r="G334" s="10" t="s">
        <v>123</v>
      </c>
      <c r="H334" s="11">
        <f>+H335</f>
        <v>40000</v>
      </c>
      <c r="I334" s="11">
        <f>+I335</f>
        <v>40000</v>
      </c>
      <c r="J334" s="12">
        <f>IF(H334&lt;&gt;0,I334/H334*100,"**.**")</f>
        <v>100</v>
      </c>
    </row>
    <row r="335" spans="2:10" s="7" customFormat="1" ht="22.5">
      <c r="B335" s="10"/>
      <c r="C335" s="10" t="s">
        <v>965</v>
      </c>
      <c r="D335" s="10"/>
      <c r="E335" s="10"/>
      <c r="F335" s="10"/>
      <c r="G335" s="10" t="s">
        <v>966</v>
      </c>
      <c r="H335" s="11">
        <f>+H336</f>
        <v>40000</v>
      </c>
      <c r="I335" s="11">
        <f>+I336</f>
        <v>40000</v>
      </c>
      <c r="J335" s="12">
        <f>IF(H335&lt;&gt;0,I335/H335*100,"**.**")</f>
        <v>100</v>
      </c>
    </row>
    <row r="336" spans="2:10" s="8" customFormat="1" ht="22.5">
      <c r="B336" s="13"/>
      <c r="C336" s="13" t="s">
        <v>967</v>
      </c>
      <c r="D336" s="13"/>
      <c r="E336" s="13"/>
      <c r="F336" s="13"/>
      <c r="G336" s="13" t="s">
        <v>968</v>
      </c>
      <c r="H336" s="14">
        <f>+H337</f>
        <v>40000</v>
      </c>
      <c r="I336" s="14">
        <f>+I337</f>
        <v>40000</v>
      </c>
      <c r="J336" s="15">
        <f>IF(H336&lt;&gt;0,I336/H336*100,"**.**")</f>
        <v>100</v>
      </c>
    </row>
    <row r="337" spans="1:10" s="7" customFormat="1" ht="22.5">
      <c r="A337" s="10" t="s">
        <v>128</v>
      </c>
      <c r="B337" s="10"/>
      <c r="C337" s="10"/>
      <c r="D337" s="10" t="s">
        <v>125</v>
      </c>
      <c r="E337" s="10"/>
      <c r="F337" s="10"/>
      <c r="G337" s="10" t="s">
        <v>615</v>
      </c>
      <c r="H337" s="11">
        <f>+H338</f>
        <v>40000</v>
      </c>
      <c r="I337" s="11">
        <f>+I338</f>
        <v>40000</v>
      </c>
      <c r="J337" s="12">
        <f>IF(H337&lt;&gt;0,I337/H337*100,"**.**")</f>
        <v>100</v>
      </c>
    </row>
    <row r="338" spans="2:10" s="7" customFormat="1" ht="22.5">
      <c r="B338" s="10"/>
      <c r="C338" s="10"/>
      <c r="D338" s="10"/>
      <c r="E338" s="10" t="s">
        <v>1287</v>
      </c>
      <c r="F338" s="10"/>
      <c r="G338" s="10" t="s">
        <v>1288</v>
      </c>
      <c r="H338" s="11">
        <f>+H339+H341</f>
        <v>40000</v>
      </c>
      <c r="I338" s="11">
        <f>+I339+I341</f>
        <v>40000</v>
      </c>
      <c r="J338" s="12">
        <f>IF(H338&lt;&gt;0,I338/H338*100,"**.**")</f>
        <v>100</v>
      </c>
    </row>
    <row r="339" spans="2:10" s="8" customFormat="1" ht="22.5">
      <c r="B339" s="13"/>
      <c r="C339" s="13"/>
      <c r="D339" s="13"/>
      <c r="E339" s="13"/>
      <c r="F339" s="13" t="s">
        <v>653</v>
      </c>
      <c r="G339" s="13" t="s">
        <v>654</v>
      </c>
      <c r="H339" s="14">
        <f>+H340</f>
        <v>30000</v>
      </c>
      <c r="I339" s="14">
        <f>+I340</f>
        <v>30000</v>
      </c>
      <c r="J339" s="15">
        <f>IF(H339&lt;&gt;0,I339/H339*100,"**.**")</f>
        <v>100</v>
      </c>
    </row>
    <row r="340" spans="2:10" s="8" customFormat="1" ht="22.5">
      <c r="B340" s="13"/>
      <c r="C340" s="13"/>
      <c r="D340" s="13"/>
      <c r="E340" s="13"/>
      <c r="F340" s="13" t="s">
        <v>653</v>
      </c>
      <c r="G340" s="13" t="s">
        <v>654</v>
      </c>
      <c r="H340" s="14">
        <v>30000</v>
      </c>
      <c r="I340" s="14">
        <v>30000</v>
      </c>
      <c r="J340" s="15">
        <f>IF(H340&lt;&gt;0,I340/H340*100,"**.**")</f>
        <v>100</v>
      </c>
    </row>
    <row r="341" spans="2:10" s="8" customFormat="1" ht="22.5">
      <c r="B341" s="13"/>
      <c r="C341" s="13"/>
      <c r="D341" s="13"/>
      <c r="E341" s="13"/>
      <c r="F341" s="13" t="s">
        <v>747</v>
      </c>
      <c r="G341" s="13" t="s">
        <v>748</v>
      </c>
      <c r="H341" s="14">
        <f>+H342</f>
        <v>10000</v>
      </c>
      <c r="I341" s="14">
        <f>+I342</f>
        <v>10000</v>
      </c>
      <c r="J341" s="15">
        <f>IF(H341&lt;&gt;0,I341/H341*100,"**.**")</f>
        <v>100</v>
      </c>
    </row>
    <row r="342" spans="2:10" s="8" customFormat="1" ht="22.5">
      <c r="B342" s="13"/>
      <c r="C342" s="13"/>
      <c r="D342" s="13"/>
      <c r="E342" s="13"/>
      <c r="F342" s="13" t="s">
        <v>747</v>
      </c>
      <c r="G342" s="13" t="s">
        <v>748</v>
      </c>
      <c r="H342" s="14">
        <v>10000</v>
      </c>
      <c r="I342" s="14">
        <v>10000</v>
      </c>
      <c r="J342" s="15">
        <f>IF(H342&lt;&gt;0,I342/H342*100,"**.**")</f>
        <v>100</v>
      </c>
    </row>
    <row r="343" spans="2:10" s="7" customFormat="1" ht="22.5">
      <c r="B343" s="10"/>
      <c r="C343" s="10" t="s">
        <v>126</v>
      </c>
      <c r="D343" s="10"/>
      <c r="E343" s="10"/>
      <c r="F343" s="10"/>
      <c r="G343" s="10" t="s">
        <v>127</v>
      </c>
      <c r="H343" s="11">
        <f>+H344</f>
        <v>334500</v>
      </c>
      <c r="I343" s="11">
        <f>+I344</f>
        <v>334500</v>
      </c>
      <c r="J343" s="12">
        <f>IF(H343&lt;&gt;0,I343/H343*100,"**.**")</f>
        <v>100</v>
      </c>
    </row>
    <row r="344" spans="2:10" s="7" customFormat="1" ht="22.5">
      <c r="B344" s="10"/>
      <c r="C344" s="10" t="s">
        <v>969</v>
      </c>
      <c r="D344" s="10"/>
      <c r="E344" s="10"/>
      <c r="F344" s="10"/>
      <c r="G344" s="10" t="s">
        <v>970</v>
      </c>
      <c r="H344" s="11">
        <f>+H345+H354</f>
        <v>334500</v>
      </c>
      <c r="I344" s="11">
        <f>+I345+I354</f>
        <v>334500</v>
      </c>
      <c r="J344" s="12">
        <f>IF(H344&lt;&gt;0,I344/H344*100,"**.**")</f>
        <v>100</v>
      </c>
    </row>
    <row r="345" spans="2:10" s="8" customFormat="1" ht="22.5">
      <c r="B345" s="13"/>
      <c r="C345" s="13" t="s">
        <v>971</v>
      </c>
      <c r="D345" s="13"/>
      <c r="E345" s="13"/>
      <c r="F345" s="13"/>
      <c r="G345" s="13" t="s">
        <v>972</v>
      </c>
      <c r="H345" s="14">
        <f>+H346</f>
        <v>20000</v>
      </c>
      <c r="I345" s="14">
        <f>+I346</f>
        <v>20000</v>
      </c>
      <c r="J345" s="15">
        <f>IF(H345&lt;&gt;0,I345/H345*100,"**.**")</f>
        <v>100</v>
      </c>
    </row>
    <row r="346" spans="1:10" s="7" customFormat="1" ht="22.5">
      <c r="A346" s="10" t="s">
        <v>131</v>
      </c>
      <c r="B346" s="10"/>
      <c r="C346" s="10"/>
      <c r="D346" s="10" t="s">
        <v>129</v>
      </c>
      <c r="E346" s="10"/>
      <c r="F346" s="10"/>
      <c r="G346" s="10" t="s">
        <v>130</v>
      </c>
      <c r="H346" s="11">
        <f>+H347</f>
        <v>20000</v>
      </c>
      <c r="I346" s="11">
        <f>+I347</f>
        <v>20000</v>
      </c>
      <c r="J346" s="12">
        <f>IF(H346&lt;&gt;0,I346/H346*100,"**.**")</f>
        <v>100</v>
      </c>
    </row>
    <row r="347" spans="2:10" s="7" customFormat="1" ht="22.5">
      <c r="B347" s="10"/>
      <c r="C347" s="10"/>
      <c r="D347" s="10"/>
      <c r="E347" s="10" t="s">
        <v>1287</v>
      </c>
      <c r="F347" s="10"/>
      <c r="G347" s="10" t="s">
        <v>1288</v>
      </c>
      <c r="H347" s="11">
        <f>+H348+H350+H352</f>
        <v>20000</v>
      </c>
      <c r="I347" s="11">
        <f>+I348+I350+I352</f>
        <v>20000</v>
      </c>
      <c r="J347" s="12">
        <f>IF(H347&lt;&gt;0,I347/H347*100,"**.**")</f>
        <v>100</v>
      </c>
    </row>
    <row r="348" spans="2:10" s="8" customFormat="1" ht="22.5">
      <c r="B348" s="13"/>
      <c r="C348" s="13"/>
      <c r="D348" s="13"/>
      <c r="E348" s="13"/>
      <c r="F348" s="13" t="s">
        <v>685</v>
      </c>
      <c r="G348" s="13" t="s">
        <v>686</v>
      </c>
      <c r="H348" s="14">
        <f>+H349</f>
        <v>4500</v>
      </c>
      <c r="I348" s="14">
        <f>+I349</f>
        <v>4500</v>
      </c>
      <c r="J348" s="15">
        <f>IF(H348&lt;&gt;0,I348/H348*100,"**.**")</f>
        <v>100</v>
      </c>
    </row>
    <row r="349" spans="2:10" s="8" customFormat="1" ht="22.5">
      <c r="B349" s="13"/>
      <c r="C349" s="13"/>
      <c r="D349" s="13"/>
      <c r="E349" s="13"/>
      <c r="F349" s="13" t="s">
        <v>685</v>
      </c>
      <c r="G349" s="13" t="s">
        <v>686</v>
      </c>
      <c r="H349" s="14">
        <v>4500</v>
      </c>
      <c r="I349" s="14">
        <v>4500</v>
      </c>
      <c r="J349" s="15">
        <f>IF(H349&lt;&gt;0,I349/H349*100,"**.**")</f>
        <v>100</v>
      </c>
    </row>
    <row r="350" spans="2:10" s="8" customFormat="1" ht="22.5">
      <c r="B350" s="13"/>
      <c r="C350" s="13"/>
      <c r="D350" s="13"/>
      <c r="E350" s="13"/>
      <c r="F350" s="13" t="s">
        <v>738</v>
      </c>
      <c r="G350" s="13" t="s">
        <v>14</v>
      </c>
      <c r="H350" s="14">
        <f>+H351</f>
        <v>12000</v>
      </c>
      <c r="I350" s="14">
        <f>+I351</f>
        <v>12000</v>
      </c>
      <c r="J350" s="15">
        <f>IF(H350&lt;&gt;0,I350/H350*100,"**.**")</f>
        <v>100</v>
      </c>
    </row>
    <row r="351" spans="2:10" s="8" customFormat="1" ht="22.5">
      <c r="B351" s="13"/>
      <c r="C351" s="13"/>
      <c r="D351" s="13"/>
      <c r="E351" s="13"/>
      <c r="F351" s="13" t="s">
        <v>738</v>
      </c>
      <c r="G351" s="13" t="s">
        <v>14</v>
      </c>
      <c r="H351" s="14">
        <v>12000</v>
      </c>
      <c r="I351" s="14">
        <v>12000</v>
      </c>
      <c r="J351" s="15">
        <f>IF(H351&lt;&gt;0,I351/H351*100,"**.**")</f>
        <v>100</v>
      </c>
    </row>
    <row r="352" spans="2:10" s="8" customFormat="1" ht="22.5">
      <c r="B352" s="13"/>
      <c r="C352" s="13"/>
      <c r="D352" s="13"/>
      <c r="E352" s="13"/>
      <c r="F352" s="13" t="s">
        <v>751</v>
      </c>
      <c r="G352" s="13" t="s">
        <v>752</v>
      </c>
      <c r="H352" s="14">
        <f>+H353</f>
        <v>3500</v>
      </c>
      <c r="I352" s="14">
        <f>+I353</f>
        <v>3500</v>
      </c>
      <c r="J352" s="15">
        <f>IF(H352&lt;&gt;0,I352/H352*100,"**.**")</f>
        <v>100</v>
      </c>
    </row>
    <row r="353" spans="2:10" s="8" customFormat="1" ht="22.5">
      <c r="B353" s="13"/>
      <c r="C353" s="13"/>
      <c r="D353" s="13"/>
      <c r="E353" s="13"/>
      <c r="F353" s="13" t="s">
        <v>751</v>
      </c>
      <c r="G353" s="13" t="s">
        <v>752</v>
      </c>
      <c r="H353" s="14">
        <v>3500</v>
      </c>
      <c r="I353" s="14">
        <v>3500</v>
      </c>
      <c r="J353" s="15">
        <f>IF(H353&lt;&gt;0,I353/H353*100,"**.**")</f>
        <v>100</v>
      </c>
    </row>
    <row r="354" spans="2:10" s="8" customFormat="1" ht="22.5">
      <c r="B354" s="13"/>
      <c r="C354" s="13" t="s">
        <v>973</v>
      </c>
      <c r="D354" s="13"/>
      <c r="E354" s="13"/>
      <c r="F354" s="13"/>
      <c r="G354" s="13" t="s">
        <v>974</v>
      </c>
      <c r="H354" s="14">
        <f>+H355+H359+H363+H374+H381</f>
        <v>314500</v>
      </c>
      <c r="I354" s="14">
        <f>+I355+I359+I363+I374+I381</f>
        <v>314500</v>
      </c>
      <c r="J354" s="15">
        <f>IF(H354&lt;&gt;0,I354/H354*100,"**.**")</f>
        <v>100</v>
      </c>
    </row>
    <row r="355" spans="1:10" s="7" customFormat="1" ht="22.5">
      <c r="A355" s="10" t="s">
        <v>133</v>
      </c>
      <c r="B355" s="10"/>
      <c r="C355" s="10"/>
      <c r="D355" s="10" t="s">
        <v>132</v>
      </c>
      <c r="E355" s="10"/>
      <c r="F355" s="10"/>
      <c r="G355" s="10" t="s">
        <v>618</v>
      </c>
      <c r="H355" s="11">
        <f>+H356</f>
        <v>40000</v>
      </c>
      <c r="I355" s="11">
        <f>+I356</f>
        <v>40000</v>
      </c>
      <c r="J355" s="12">
        <f>IF(H355&lt;&gt;0,I355/H355*100,"**.**")</f>
        <v>100</v>
      </c>
    </row>
    <row r="356" spans="2:10" s="7" customFormat="1" ht="22.5">
      <c r="B356" s="10"/>
      <c r="C356" s="10"/>
      <c r="D356" s="10"/>
      <c r="E356" s="10" t="s">
        <v>1287</v>
      </c>
      <c r="F356" s="10"/>
      <c r="G356" s="10" t="s">
        <v>1288</v>
      </c>
      <c r="H356" s="11">
        <f>+H357</f>
        <v>40000</v>
      </c>
      <c r="I356" s="11">
        <f>+I357</f>
        <v>40000</v>
      </c>
      <c r="J356" s="12">
        <f>IF(H356&lt;&gt;0,I356/H356*100,"**.**")</f>
        <v>100</v>
      </c>
    </row>
    <row r="357" spans="2:10" s="8" customFormat="1" ht="22.5">
      <c r="B357" s="13"/>
      <c r="C357" s="13"/>
      <c r="D357" s="13"/>
      <c r="E357" s="13"/>
      <c r="F357" s="13" t="s">
        <v>657</v>
      </c>
      <c r="G357" s="13" t="s">
        <v>658</v>
      </c>
      <c r="H357" s="14">
        <f>+H358</f>
        <v>40000</v>
      </c>
      <c r="I357" s="14">
        <f>+I358</f>
        <v>40000</v>
      </c>
      <c r="J357" s="15">
        <f>IF(H357&lt;&gt;0,I357/H357*100,"**.**")</f>
        <v>100</v>
      </c>
    </row>
    <row r="358" spans="2:10" s="8" customFormat="1" ht="22.5">
      <c r="B358" s="13"/>
      <c r="C358" s="13"/>
      <c r="D358" s="13"/>
      <c r="E358" s="13"/>
      <c r="F358" s="13" t="s">
        <v>657</v>
      </c>
      <c r="G358" s="13" t="s">
        <v>658</v>
      </c>
      <c r="H358" s="14">
        <v>40000</v>
      </c>
      <c r="I358" s="14">
        <v>40000</v>
      </c>
      <c r="J358" s="15">
        <f>IF(H358&lt;&gt;0,I358/H358*100,"**.**")</f>
        <v>100</v>
      </c>
    </row>
    <row r="359" spans="1:10" s="7" customFormat="1" ht="22.5">
      <c r="A359" s="10" t="s">
        <v>134</v>
      </c>
      <c r="B359" s="10"/>
      <c r="C359" s="10"/>
      <c r="D359" s="10" t="s">
        <v>139</v>
      </c>
      <c r="E359" s="10"/>
      <c r="F359" s="10"/>
      <c r="G359" s="10" t="s">
        <v>140</v>
      </c>
      <c r="H359" s="11">
        <f>+H360</f>
        <v>37500</v>
      </c>
      <c r="I359" s="11">
        <f>+I360</f>
        <v>37500</v>
      </c>
      <c r="J359" s="12">
        <f>IF(H359&lt;&gt;0,I359/H359*100,"**.**")</f>
        <v>100</v>
      </c>
    </row>
    <row r="360" spans="2:10" s="7" customFormat="1" ht="22.5">
      <c r="B360" s="10"/>
      <c r="C360" s="10"/>
      <c r="D360" s="10"/>
      <c r="E360" s="10" t="s">
        <v>1287</v>
      </c>
      <c r="F360" s="10"/>
      <c r="G360" s="10" t="s">
        <v>1288</v>
      </c>
      <c r="H360" s="11">
        <f>+H361</f>
        <v>37500</v>
      </c>
      <c r="I360" s="11">
        <f>+I361</f>
        <v>37500</v>
      </c>
      <c r="J360" s="12">
        <f>IF(H360&lt;&gt;0,I360/H360*100,"**.**")</f>
        <v>100</v>
      </c>
    </row>
    <row r="361" spans="2:10" s="8" customFormat="1" ht="22.5">
      <c r="B361" s="13"/>
      <c r="C361" s="13"/>
      <c r="D361" s="13"/>
      <c r="E361" s="13"/>
      <c r="F361" s="13" t="s">
        <v>657</v>
      </c>
      <c r="G361" s="13" t="s">
        <v>658</v>
      </c>
      <c r="H361" s="14">
        <f>+H362</f>
        <v>37500</v>
      </c>
      <c r="I361" s="14">
        <f>+I362</f>
        <v>37500</v>
      </c>
      <c r="J361" s="15">
        <f>IF(H361&lt;&gt;0,I361/H361*100,"**.**")</f>
        <v>100</v>
      </c>
    </row>
    <row r="362" spans="2:10" s="8" customFormat="1" ht="22.5">
      <c r="B362" s="13"/>
      <c r="C362" s="13"/>
      <c r="D362" s="13"/>
      <c r="E362" s="13"/>
      <c r="F362" s="13" t="s">
        <v>657</v>
      </c>
      <c r="G362" s="13" t="s">
        <v>658</v>
      </c>
      <c r="H362" s="14">
        <v>37500</v>
      </c>
      <c r="I362" s="14">
        <v>37500</v>
      </c>
      <c r="J362" s="15">
        <f>IF(H362&lt;&gt;0,I362/H362*100,"**.**")</f>
        <v>100</v>
      </c>
    </row>
    <row r="363" spans="1:10" s="7" customFormat="1" ht="22.5">
      <c r="A363" s="10" t="s">
        <v>135</v>
      </c>
      <c r="B363" s="10"/>
      <c r="C363" s="10"/>
      <c r="D363" s="10" t="s">
        <v>975</v>
      </c>
      <c r="E363" s="10"/>
      <c r="F363" s="10"/>
      <c r="G363" s="10" t="s">
        <v>976</v>
      </c>
      <c r="H363" s="11">
        <f>+H364+H371</f>
        <v>199000</v>
      </c>
      <c r="I363" s="11">
        <f>+I364+I371</f>
        <v>199000</v>
      </c>
      <c r="J363" s="12">
        <f>IF(H363&lt;&gt;0,I363/H363*100,"**.**")</f>
        <v>100</v>
      </c>
    </row>
    <row r="364" spans="2:10" s="7" customFormat="1" ht="22.5">
      <c r="B364" s="10"/>
      <c r="C364" s="10"/>
      <c r="D364" s="10"/>
      <c r="E364" s="10" t="s">
        <v>1287</v>
      </c>
      <c r="F364" s="10"/>
      <c r="G364" s="10" t="s">
        <v>1288</v>
      </c>
      <c r="H364" s="11">
        <f>+H365+H367+H369</f>
        <v>194000</v>
      </c>
      <c r="I364" s="11">
        <f>+I365+I367+I369</f>
        <v>194000</v>
      </c>
      <c r="J364" s="12">
        <f>IF(H364&lt;&gt;0,I364/H364*100,"**.**")</f>
        <v>100</v>
      </c>
    </row>
    <row r="365" spans="2:10" s="8" customFormat="1" ht="22.5">
      <c r="B365" s="13"/>
      <c r="C365" s="13"/>
      <c r="D365" s="13"/>
      <c r="E365" s="13"/>
      <c r="F365" s="13" t="s">
        <v>753</v>
      </c>
      <c r="G365" s="13" t="s">
        <v>754</v>
      </c>
      <c r="H365" s="14">
        <f>+H366</f>
        <v>47000</v>
      </c>
      <c r="I365" s="14">
        <f>+I366</f>
        <v>47000</v>
      </c>
      <c r="J365" s="15">
        <f>IF(H365&lt;&gt;0,I365/H365*100,"**.**")</f>
        <v>100</v>
      </c>
    </row>
    <row r="366" spans="2:10" s="8" customFormat="1" ht="22.5">
      <c r="B366" s="13"/>
      <c r="C366" s="13"/>
      <c r="D366" s="13"/>
      <c r="E366" s="13"/>
      <c r="F366" s="13" t="s">
        <v>753</v>
      </c>
      <c r="G366" s="13" t="s">
        <v>754</v>
      </c>
      <c r="H366" s="14">
        <v>47000</v>
      </c>
      <c r="I366" s="14">
        <v>47000</v>
      </c>
      <c r="J366" s="15">
        <f>IF(H366&lt;&gt;0,I366/H366*100,"**.**")</f>
        <v>100</v>
      </c>
    </row>
    <row r="367" spans="2:10" s="8" customFormat="1" ht="22.5">
      <c r="B367" s="13"/>
      <c r="C367" s="13"/>
      <c r="D367" s="13"/>
      <c r="E367" s="13"/>
      <c r="F367" s="13" t="s">
        <v>760</v>
      </c>
      <c r="G367" s="13" t="s">
        <v>761</v>
      </c>
      <c r="H367" s="14">
        <f>+H368</f>
        <v>9000</v>
      </c>
      <c r="I367" s="14">
        <f>+I368</f>
        <v>9000</v>
      </c>
      <c r="J367" s="15">
        <f>IF(H367&lt;&gt;0,I367/H367*100,"**.**")</f>
        <v>100</v>
      </c>
    </row>
    <row r="368" spans="2:10" s="8" customFormat="1" ht="22.5">
      <c r="B368" s="13"/>
      <c r="C368" s="13"/>
      <c r="D368" s="13"/>
      <c r="E368" s="13"/>
      <c r="F368" s="13" t="s">
        <v>760</v>
      </c>
      <c r="G368" s="13" t="s">
        <v>761</v>
      </c>
      <c r="H368" s="14">
        <v>9000</v>
      </c>
      <c r="I368" s="14">
        <v>9000</v>
      </c>
      <c r="J368" s="15">
        <f>IF(H368&lt;&gt;0,I368/H368*100,"**.**")</f>
        <v>100</v>
      </c>
    </row>
    <row r="369" spans="2:10" s="8" customFormat="1" ht="22.5">
      <c r="B369" s="13"/>
      <c r="C369" s="13"/>
      <c r="D369" s="13"/>
      <c r="E369" s="13"/>
      <c r="F369" s="13" t="s">
        <v>751</v>
      </c>
      <c r="G369" s="13" t="s">
        <v>752</v>
      </c>
      <c r="H369" s="14">
        <f>+H370</f>
        <v>138000</v>
      </c>
      <c r="I369" s="14">
        <f>+I370</f>
        <v>138000</v>
      </c>
      <c r="J369" s="15">
        <f>IF(H369&lt;&gt;0,I369/H369*100,"**.**")</f>
        <v>100</v>
      </c>
    </row>
    <row r="370" spans="2:10" s="8" customFormat="1" ht="22.5">
      <c r="B370" s="13"/>
      <c r="C370" s="13"/>
      <c r="D370" s="13"/>
      <c r="E370" s="13"/>
      <c r="F370" s="13" t="s">
        <v>751</v>
      </c>
      <c r="G370" s="13" t="s">
        <v>752</v>
      </c>
      <c r="H370" s="14">
        <v>138000</v>
      </c>
      <c r="I370" s="14">
        <v>138000</v>
      </c>
      <c r="J370" s="15">
        <f>IF(H370&lt;&gt;0,I370/H370*100,"**.**")</f>
        <v>100</v>
      </c>
    </row>
    <row r="371" spans="2:10" s="7" customFormat="1" ht="22.5">
      <c r="B371" s="10"/>
      <c r="C371" s="10"/>
      <c r="D371" s="10"/>
      <c r="E371" s="10" t="s">
        <v>1303</v>
      </c>
      <c r="F371" s="10"/>
      <c r="G371" s="10" t="s">
        <v>1304</v>
      </c>
      <c r="H371" s="11">
        <f>+H372</f>
        <v>5000</v>
      </c>
      <c r="I371" s="11">
        <f>+I372</f>
        <v>5000</v>
      </c>
      <c r="J371" s="12">
        <f>IF(H371&lt;&gt;0,I371/H371*100,"**.**")</f>
        <v>100</v>
      </c>
    </row>
    <row r="372" spans="2:10" s="8" customFormat="1" ht="22.5">
      <c r="B372" s="13"/>
      <c r="C372" s="13"/>
      <c r="D372" s="13"/>
      <c r="E372" s="13"/>
      <c r="F372" s="13" t="s">
        <v>762</v>
      </c>
      <c r="G372" s="13" t="s">
        <v>194</v>
      </c>
      <c r="H372" s="14">
        <f>+H373</f>
        <v>5000</v>
      </c>
      <c r="I372" s="14">
        <f>+I373</f>
        <v>5000</v>
      </c>
      <c r="J372" s="15">
        <f>IF(H372&lt;&gt;0,I372/H372*100,"**.**")</f>
        <v>100</v>
      </c>
    </row>
    <row r="373" spans="2:10" s="8" customFormat="1" ht="22.5">
      <c r="B373" s="13"/>
      <c r="C373" s="13"/>
      <c r="D373" s="13"/>
      <c r="E373" s="13"/>
      <c r="F373" s="13" t="s">
        <v>762</v>
      </c>
      <c r="G373" s="13" t="s">
        <v>194</v>
      </c>
      <c r="H373" s="14">
        <v>5000</v>
      </c>
      <c r="I373" s="14">
        <v>5000</v>
      </c>
      <c r="J373" s="15">
        <f>IF(H373&lt;&gt;0,I373/H373*100,"**.**")</f>
        <v>100</v>
      </c>
    </row>
    <row r="374" spans="1:10" s="7" customFormat="1" ht="22.5">
      <c r="A374" s="10" t="s">
        <v>136</v>
      </c>
      <c r="B374" s="10"/>
      <c r="C374" s="10"/>
      <c r="D374" s="10" t="s">
        <v>977</v>
      </c>
      <c r="E374" s="10"/>
      <c r="F374" s="10"/>
      <c r="G374" s="10" t="s">
        <v>978</v>
      </c>
      <c r="H374" s="11">
        <f>+H375+H378</f>
        <v>28000</v>
      </c>
      <c r="I374" s="11">
        <f>+I375+I378</f>
        <v>28000</v>
      </c>
      <c r="J374" s="12">
        <f>IF(H374&lt;&gt;0,I374/H374*100,"**.**")</f>
        <v>100</v>
      </c>
    </row>
    <row r="375" spans="2:10" s="7" customFormat="1" ht="22.5">
      <c r="B375" s="10"/>
      <c r="C375" s="10"/>
      <c r="D375" s="10"/>
      <c r="E375" s="10" t="s">
        <v>1287</v>
      </c>
      <c r="F375" s="10"/>
      <c r="G375" s="10" t="s">
        <v>1288</v>
      </c>
      <c r="H375" s="11">
        <f>+H376</f>
        <v>6000</v>
      </c>
      <c r="I375" s="11">
        <f>+I376</f>
        <v>6000</v>
      </c>
      <c r="J375" s="12">
        <f>IF(H375&lt;&gt;0,I375/H375*100,"**.**")</f>
        <v>100</v>
      </c>
    </row>
    <row r="376" spans="2:10" s="8" customFormat="1" ht="22.5">
      <c r="B376" s="13"/>
      <c r="C376" s="13"/>
      <c r="D376" s="13"/>
      <c r="E376" s="13"/>
      <c r="F376" s="13" t="s">
        <v>653</v>
      </c>
      <c r="G376" s="13" t="s">
        <v>654</v>
      </c>
      <c r="H376" s="14">
        <f>+H377</f>
        <v>6000</v>
      </c>
      <c r="I376" s="14">
        <f>+I377</f>
        <v>6000</v>
      </c>
      <c r="J376" s="15">
        <f>IF(H376&lt;&gt;0,I376/H376*100,"**.**")</f>
        <v>100</v>
      </c>
    </row>
    <row r="377" spans="2:10" s="8" customFormat="1" ht="22.5">
      <c r="B377" s="13"/>
      <c r="C377" s="13"/>
      <c r="D377" s="13"/>
      <c r="E377" s="13"/>
      <c r="F377" s="13" t="s">
        <v>653</v>
      </c>
      <c r="G377" s="13" t="s">
        <v>654</v>
      </c>
      <c r="H377" s="14">
        <v>6000</v>
      </c>
      <c r="I377" s="14">
        <v>6000</v>
      </c>
      <c r="J377" s="15">
        <f>IF(H377&lt;&gt;0,I377/H377*100,"**.**")</f>
        <v>100</v>
      </c>
    </row>
    <row r="378" spans="2:10" s="7" customFormat="1" ht="22.5">
      <c r="B378" s="10"/>
      <c r="C378" s="10"/>
      <c r="D378" s="10"/>
      <c r="E378" s="10" t="s">
        <v>1305</v>
      </c>
      <c r="F378" s="10"/>
      <c r="G378" s="10" t="s">
        <v>1306</v>
      </c>
      <c r="H378" s="11">
        <f>+H379</f>
        <v>22000</v>
      </c>
      <c r="I378" s="11">
        <f>+I379</f>
        <v>22000</v>
      </c>
      <c r="J378" s="12">
        <f>IF(H378&lt;&gt;0,I378/H378*100,"**.**")</f>
        <v>100</v>
      </c>
    </row>
    <row r="379" spans="2:10" s="8" customFormat="1" ht="22.5">
      <c r="B379" s="13"/>
      <c r="C379" s="13"/>
      <c r="D379" s="13"/>
      <c r="E379" s="13"/>
      <c r="F379" s="13" t="s">
        <v>743</v>
      </c>
      <c r="G379" s="13" t="s">
        <v>744</v>
      </c>
      <c r="H379" s="14">
        <f>+H380</f>
        <v>22000</v>
      </c>
      <c r="I379" s="14">
        <f>+I380</f>
        <v>22000</v>
      </c>
      <c r="J379" s="15">
        <f>IF(H379&lt;&gt;0,I379/H379*100,"**.**")</f>
        <v>100</v>
      </c>
    </row>
    <row r="380" spans="2:10" s="8" customFormat="1" ht="22.5">
      <c r="B380" s="13"/>
      <c r="C380" s="13"/>
      <c r="D380" s="13"/>
      <c r="E380" s="13"/>
      <c r="F380" s="13" t="s">
        <v>743</v>
      </c>
      <c r="G380" s="13" t="s">
        <v>744</v>
      </c>
      <c r="H380" s="14">
        <v>22000</v>
      </c>
      <c r="I380" s="14">
        <v>22000</v>
      </c>
      <c r="J380" s="15">
        <f>IF(H380&lt;&gt;0,I380/H380*100,"**.**")</f>
        <v>100</v>
      </c>
    </row>
    <row r="381" spans="1:10" s="7" customFormat="1" ht="22.5">
      <c r="A381" s="10" t="s">
        <v>137</v>
      </c>
      <c r="B381" s="10"/>
      <c r="C381" s="10"/>
      <c r="D381" s="10" t="s">
        <v>979</v>
      </c>
      <c r="E381" s="10"/>
      <c r="F381" s="10"/>
      <c r="G381" s="10" t="s">
        <v>980</v>
      </c>
      <c r="H381" s="11">
        <f>+H382</f>
        <v>10000</v>
      </c>
      <c r="I381" s="11">
        <f>+I382</f>
        <v>10000</v>
      </c>
      <c r="J381" s="12">
        <f>IF(H381&lt;&gt;0,I381/H381*100,"**.**")</f>
        <v>100</v>
      </c>
    </row>
    <row r="382" spans="2:10" s="7" customFormat="1" ht="22.5">
      <c r="B382" s="10"/>
      <c r="C382" s="10"/>
      <c r="D382" s="10"/>
      <c r="E382" s="10" t="s">
        <v>1287</v>
      </c>
      <c r="F382" s="10"/>
      <c r="G382" s="10" t="s">
        <v>1288</v>
      </c>
      <c r="H382" s="11">
        <f>+H383</f>
        <v>10000</v>
      </c>
      <c r="I382" s="11">
        <f>+I383</f>
        <v>10000</v>
      </c>
      <c r="J382" s="12">
        <f>IF(H382&lt;&gt;0,I382/H382*100,"**.**")</f>
        <v>100</v>
      </c>
    </row>
    <row r="383" spans="2:10" s="8" customFormat="1" ht="22.5">
      <c r="B383" s="13"/>
      <c r="C383" s="13"/>
      <c r="D383" s="13"/>
      <c r="E383" s="13"/>
      <c r="F383" s="13" t="s">
        <v>657</v>
      </c>
      <c r="G383" s="13" t="s">
        <v>658</v>
      </c>
      <c r="H383" s="14">
        <f>+H384</f>
        <v>10000</v>
      </c>
      <c r="I383" s="14">
        <f>+I384</f>
        <v>10000</v>
      </c>
      <c r="J383" s="15">
        <f>IF(H383&lt;&gt;0,I383/H383*100,"**.**")</f>
        <v>100</v>
      </c>
    </row>
    <row r="384" spans="2:10" s="8" customFormat="1" ht="22.5">
      <c r="B384" s="13"/>
      <c r="C384" s="13"/>
      <c r="D384" s="13"/>
      <c r="E384" s="13"/>
      <c r="F384" s="13" t="s">
        <v>657</v>
      </c>
      <c r="G384" s="13" t="s">
        <v>658</v>
      </c>
      <c r="H384" s="14">
        <v>10000</v>
      </c>
      <c r="I384" s="14">
        <v>10000</v>
      </c>
      <c r="J384" s="15">
        <f>IF(H384&lt;&gt;0,I384/H384*100,"**.**")</f>
        <v>100</v>
      </c>
    </row>
    <row r="385" spans="2:10" s="7" customFormat="1" ht="22.5">
      <c r="B385" s="10"/>
      <c r="C385" s="10" t="s">
        <v>141</v>
      </c>
      <c r="D385" s="10"/>
      <c r="E385" s="10"/>
      <c r="F385" s="10"/>
      <c r="G385" s="10" t="s">
        <v>142</v>
      </c>
      <c r="H385" s="11">
        <f>+H386+H392+H401</f>
        <v>187100</v>
      </c>
      <c r="I385" s="11">
        <f>+I386+I392+I401</f>
        <v>187100</v>
      </c>
      <c r="J385" s="12">
        <f>IF(H385&lt;&gt;0,I385/H385*100,"**.**")</f>
        <v>100</v>
      </c>
    </row>
    <row r="386" spans="2:10" s="7" customFormat="1" ht="22.5">
      <c r="B386" s="10"/>
      <c r="C386" s="10" t="s">
        <v>981</v>
      </c>
      <c r="D386" s="10"/>
      <c r="E386" s="10"/>
      <c r="F386" s="10"/>
      <c r="G386" s="10" t="s">
        <v>982</v>
      </c>
      <c r="H386" s="11">
        <f>+H387</f>
        <v>75000</v>
      </c>
      <c r="I386" s="11">
        <f>+I387</f>
        <v>75000</v>
      </c>
      <c r="J386" s="12">
        <f>IF(H386&lt;&gt;0,I386/H386*100,"**.**")</f>
        <v>100</v>
      </c>
    </row>
    <row r="387" spans="2:10" s="8" customFormat="1" ht="22.5">
      <c r="B387" s="13"/>
      <c r="C387" s="13" t="s">
        <v>983</v>
      </c>
      <c r="D387" s="13"/>
      <c r="E387" s="13"/>
      <c r="F387" s="13"/>
      <c r="G387" s="13" t="s">
        <v>984</v>
      </c>
      <c r="H387" s="14">
        <f>+H388</f>
        <v>75000</v>
      </c>
      <c r="I387" s="14">
        <f>+I388</f>
        <v>75000</v>
      </c>
      <c r="J387" s="15">
        <f>IF(H387&lt;&gt;0,I387/H387*100,"**.**")</f>
        <v>100</v>
      </c>
    </row>
    <row r="388" spans="1:10" s="7" customFormat="1" ht="22.5">
      <c r="A388" s="10" t="s">
        <v>138</v>
      </c>
      <c r="B388" s="10"/>
      <c r="C388" s="10"/>
      <c r="D388" s="10" t="s">
        <v>622</v>
      </c>
      <c r="E388" s="10"/>
      <c r="F388" s="10"/>
      <c r="G388" s="10" t="s">
        <v>623</v>
      </c>
      <c r="H388" s="11">
        <f>+H389</f>
        <v>75000</v>
      </c>
      <c r="I388" s="11">
        <f>+I389</f>
        <v>75000</v>
      </c>
      <c r="J388" s="12">
        <f>IF(H388&lt;&gt;0,I388/H388*100,"**.**")</f>
        <v>100</v>
      </c>
    </row>
    <row r="389" spans="2:10" s="7" customFormat="1" ht="22.5">
      <c r="B389" s="10"/>
      <c r="C389" s="10"/>
      <c r="D389" s="10"/>
      <c r="E389" s="10" t="s">
        <v>1307</v>
      </c>
      <c r="F389" s="10"/>
      <c r="G389" s="10" t="s">
        <v>1308</v>
      </c>
      <c r="H389" s="11">
        <f>+H390</f>
        <v>75000</v>
      </c>
      <c r="I389" s="11">
        <f>+I390</f>
        <v>75000</v>
      </c>
      <c r="J389" s="12">
        <f>IF(H389&lt;&gt;0,I389/H389*100,"**.**")</f>
        <v>100</v>
      </c>
    </row>
    <row r="390" spans="2:10" s="8" customFormat="1" ht="22.5">
      <c r="B390" s="13"/>
      <c r="C390" s="13"/>
      <c r="D390" s="13"/>
      <c r="E390" s="13"/>
      <c r="F390" s="13" t="s">
        <v>739</v>
      </c>
      <c r="G390" s="13" t="s">
        <v>740</v>
      </c>
      <c r="H390" s="14">
        <f>+H391</f>
        <v>75000</v>
      </c>
      <c r="I390" s="14">
        <f>+I391</f>
        <v>75000</v>
      </c>
      <c r="J390" s="15">
        <f>IF(H390&lt;&gt;0,I390/H390*100,"**.**")</f>
        <v>100</v>
      </c>
    </row>
    <row r="391" spans="2:10" s="8" customFormat="1" ht="22.5">
      <c r="B391" s="13"/>
      <c r="C391" s="13"/>
      <c r="D391" s="13"/>
      <c r="E391" s="13"/>
      <c r="F391" s="13" t="s">
        <v>739</v>
      </c>
      <c r="G391" s="13" t="s">
        <v>740</v>
      </c>
      <c r="H391" s="14">
        <v>75000</v>
      </c>
      <c r="I391" s="14">
        <v>75000</v>
      </c>
      <c r="J391" s="15">
        <f>IF(H391&lt;&gt;0,I391/H391*100,"**.**")</f>
        <v>100</v>
      </c>
    </row>
    <row r="392" spans="2:10" s="7" customFormat="1" ht="22.5">
      <c r="B392" s="10"/>
      <c r="C392" s="10" t="s">
        <v>985</v>
      </c>
      <c r="D392" s="10"/>
      <c r="E392" s="10"/>
      <c r="F392" s="10"/>
      <c r="G392" s="10" t="s">
        <v>986</v>
      </c>
      <c r="H392" s="11">
        <f>+H393</f>
        <v>20000</v>
      </c>
      <c r="I392" s="11">
        <f>+I393</f>
        <v>20000</v>
      </c>
      <c r="J392" s="12">
        <f>IF(H392&lt;&gt;0,I392/H392*100,"**.**")</f>
        <v>100</v>
      </c>
    </row>
    <row r="393" spans="2:10" s="8" customFormat="1" ht="22.5">
      <c r="B393" s="13"/>
      <c r="C393" s="13" t="s">
        <v>987</v>
      </c>
      <c r="D393" s="13"/>
      <c r="E393" s="13"/>
      <c r="F393" s="13"/>
      <c r="G393" s="13" t="s">
        <v>988</v>
      </c>
      <c r="H393" s="14">
        <f>+H394</f>
        <v>20000</v>
      </c>
      <c r="I393" s="14">
        <f>+I394</f>
        <v>20000</v>
      </c>
      <c r="J393" s="15">
        <f>IF(H393&lt;&gt;0,I393/H393*100,"**.**")</f>
        <v>100</v>
      </c>
    </row>
    <row r="394" spans="1:10" s="7" customFormat="1" ht="22.5">
      <c r="A394" s="10" t="s">
        <v>143</v>
      </c>
      <c r="B394" s="10"/>
      <c r="C394" s="10"/>
      <c r="D394" s="10" t="s">
        <v>624</v>
      </c>
      <c r="E394" s="10"/>
      <c r="F394" s="10"/>
      <c r="G394" s="10" t="s">
        <v>625</v>
      </c>
      <c r="H394" s="11">
        <f>+H395+H398</f>
        <v>20000</v>
      </c>
      <c r="I394" s="11">
        <f>+I395+I398</f>
        <v>20000</v>
      </c>
      <c r="J394" s="12">
        <f>IF(H394&lt;&gt;0,I394/H394*100,"**.**")</f>
        <v>100</v>
      </c>
    </row>
    <row r="395" spans="2:10" s="7" customFormat="1" ht="22.5">
      <c r="B395" s="10"/>
      <c r="C395" s="10"/>
      <c r="D395" s="10"/>
      <c r="E395" s="10" t="s">
        <v>1287</v>
      </c>
      <c r="F395" s="10"/>
      <c r="G395" s="10" t="s">
        <v>1288</v>
      </c>
      <c r="H395" s="11">
        <f>+H396</f>
        <v>5000</v>
      </c>
      <c r="I395" s="11">
        <f>+I396</f>
        <v>5000</v>
      </c>
      <c r="J395" s="12">
        <f>IF(H395&lt;&gt;0,I395/H395*100,"**.**")</f>
        <v>100</v>
      </c>
    </row>
    <row r="396" spans="2:10" s="8" customFormat="1" ht="22.5">
      <c r="B396" s="13"/>
      <c r="C396" s="13"/>
      <c r="D396" s="13"/>
      <c r="E396" s="13"/>
      <c r="F396" s="13" t="s">
        <v>751</v>
      </c>
      <c r="G396" s="13" t="s">
        <v>752</v>
      </c>
      <c r="H396" s="14">
        <f>+H397</f>
        <v>5000</v>
      </c>
      <c r="I396" s="14">
        <f>+I397</f>
        <v>5000</v>
      </c>
      <c r="J396" s="15">
        <f>IF(H396&lt;&gt;0,I396/H396*100,"**.**")</f>
        <v>100</v>
      </c>
    </row>
    <row r="397" spans="2:10" s="8" customFormat="1" ht="22.5">
      <c r="B397" s="13"/>
      <c r="C397" s="13"/>
      <c r="D397" s="13"/>
      <c r="E397" s="13"/>
      <c r="F397" s="13" t="s">
        <v>751</v>
      </c>
      <c r="G397" s="13" t="s">
        <v>752</v>
      </c>
      <c r="H397" s="14">
        <v>5000</v>
      </c>
      <c r="I397" s="14">
        <v>5000</v>
      </c>
      <c r="J397" s="15">
        <f>IF(H397&lt;&gt;0,I397/H397*100,"**.**")</f>
        <v>100</v>
      </c>
    </row>
    <row r="398" spans="2:10" s="7" customFormat="1" ht="22.5">
      <c r="B398" s="10"/>
      <c r="C398" s="10"/>
      <c r="D398" s="10"/>
      <c r="E398" s="10" t="s">
        <v>1309</v>
      </c>
      <c r="F398" s="10"/>
      <c r="G398" s="10" t="s">
        <v>1310</v>
      </c>
      <c r="H398" s="11">
        <f>+H399</f>
        <v>15000</v>
      </c>
      <c r="I398" s="11">
        <f>+I399</f>
        <v>15000</v>
      </c>
      <c r="J398" s="12">
        <f>IF(H398&lt;&gt;0,I398/H398*100,"**.**")</f>
        <v>100</v>
      </c>
    </row>
    <row r="399" spans="2:10" s="8" customFormat="1" ht="22.5">
      <c r="B399" s="13"/>
      <c r="C399" s="13"/>
      <c r="D399" s="13"/>
      <c r="E399" s="13"/>
      <c r="F399" s="13" t="s">
        <v>762</v>
      </c>
      <c r="G399" s="13" t="s">
        <v>194</v>
      </c>
      <c r="H399" s="14">
        <f>+H400</f>
        <v>15000</v>
      </c>
      <c r="I399" s="14">
        <f>+I400</f>
        <v>15000</v>
      </c>
      <c r="J399" s="15">
        <f>IF(H399&lt;&gt;0,I399/H399*100,"**.**")</f>
        <v>100</v>
      </c>
    </row>
    <row r="400" spans="2:10" s="8" customFormat="1" ht="22.5">
      <c r="B400" s="13"/>
      <c r="C400" s="13"/>
      <c r="D400" s="13"/>
      <c r="E400" s="13"/>
      <c r="F400" s="13" t="s">
        <v>762</v>
      </c>
      <c r="G400" s="13" t="s">
        <v>194</v>
      </c>
      <c r="H400" s="14">
        <v>15000</v>
      </c>
      <c r="I400" s="14">
        <v>15000</v>
      </c>
      <c r="J400" s="15">
        <f>IF(H400&lt;&gt;0,I400/H400*100,"**.**")</f>
        <v>100</v>
      </c>
    </row>
    <row r="401" spans="2:10" s="7" customFormat="1" ht="22.5">
      <c r="B401" s="10"/>
      <c r="C401" s="10" t="s">
        <v>989</v>
      </c>
      <c r="D401" s="10"/>
      <c r="E401" s="10"/>
      <c r="F401" s="10"/>
      <c r="G401" s="10" t="s">
        <v>990</v>
      </c>
      <c r="H401" s="11">
        <f>+H402+H411</f>
        <v>92100</v>
      </c>
      <c r="I401" s="11">
        <f>+I402+I411</f>
        <v>92100</v>
      </c>
      <c r="J401" s="12">
        <f>IF(H401&lt;&gt;0,I401/H401*100,"**.**")</f>
        <v>100</v>
      </c>
    </row>
    <row r="402" spans="2:10" s="8" customFormat="1" ht="22.5">
      <c r="B402" s="13"/>
      <c r="C402" s="13" t="s">
        <v>991</v>
      </c>
      <c r="D402" s="13"/>
      <c r="E402" s="13"/>
      <c r="F402" s="13"/>
      <c r="G402" s="13" t="s">
        <v>992</v>
      </c>
      <c r="H402" s="14">
        <f>+H403+H407</f>
        <v>69500</v>
      </c>
      <c r="I402" s="14">
        <f>+I403+I407</f>
        <v>69500</v>
      </c>
      <c r="J402" s="15">
        <f>IF(H402&lt;&gt;0,I402/H402*100,"**.**")</f>
        <v>100</v>
      </c>
    </row>
    <row r="403" spans="1:10" s="7" customFormat="1" ht="22.5">
      <c r="A403" s="10" t="s">
        <v>146</v>
      </c>
      <c r="B403" s="10"/>
      <c r="C403" s="10"/>
      <c r="D403" s="10" t="s">
        <v>144</v>
      </c>
      <c r="E403" s="10"/>
      <c r="F403" s="10"/>
      <c r="G403" s="10" t="s">
        <v>145</v>
      </c>
      <c r="H403" s="11">
        <f>+H404</f>
        <v>61500</v>
      </c>
      <c r="I403" s="11">
        <f>+I404</f>
        <v>61500</v>
      </c>
      <c r="J403" s="12">
        <f>IF(H403&lt;&gt;0,I403/H403*100,"**.**")</f>
        <v>100</v>
      </c>
    </row>
    <row r="404" spans="2:10" s="7" customFormat="1" ht="22.5">
      <c r="B404" s="10"/>
      <c r="C404" s="10"/>
      <c r="D404" s="10"/>
      <c r="E404" s="10" t="s">
        <v>1287</v>
      </c>
      <c r="F404" s="10"/>
      <c r="G404" s="10" t="s">
        <v>1288</v>
      </c>
      <c r="H404" s="11">
        <f>+H405</f>
        <v>61500</v>
      </c>
      <c r="I404" s="11">
        <f>+I405</f>
        <v>61500</v>
      </c>
      <c r="J404" s="12">
        <f>IF(H404&lt;&gt;0,I404/H404*100,"**.**")</f>
        <v>100</v>
      </c>
    </row>
    <row r="405" spans="2:10" s="8" customFormat="1" ht="22.5">
      <c r="B405" s="13"/>
      <c r="C405" s="13"/>
      <c r="D405" s="13"/>
      <c r="E405" s="13"/>
      <c r="F405" s="13" t="s">
        <v>755</v>
      </c>
      <c r="G405" s="13" t="s">
        <v>756</v>
      </c>
      <c r="H405" s="14">
        <f>+H406</f>
        <v>61500</v>
      </c>
      <c r="I405" s="14">
        <f>+I406</f>
        <v>61500</v>
      </c>
      <c r="J405" s="15">
        <f>IF(H405&lt;&gt;0,I405/H405*100,"**.**")</f>
        <v>100</v>
      </c>
    </row>
    <row r="406" spans="2:10" s="8" customFormat="1" ht="22.5">
      <c r="B406" s="13"/>
      <c r="C406" s="13"/>
      <c r="D406" s="13"/>
      <c r="E406" s="13"/>
      <c r="F406" s="13" t="s">
        <v>755</v>
      </c>
      <c r="G406" s="13" t="s">
        <v>756</v>
      </c>
      <c r="H406" s="14">
        <v>61500</v>
      </c>
      <c r="I406" s="14">
        <v>61500</v>
      </c>
      <c r="J406" s="15">
        <f>IF(H406&lt;&gt;0,I406/H406*100,"**.**")</f>
        <v>100</v>
      </c>
    </row>
    <row r="407" spans="1:10" s="7" customFormat="1" ht="22.5">
      <c r="A407" s="10" t="s">
        <v>147</v>
      </c>
      <c r="B407" s="10"/>
      <c r="C407" s="10"/>
      <c r="D407" s="10" t="s">
        <v>152</v>
      </c>
      <c r="E407" s="10"/>
      <c r="F407" s="10"/>
      <c r="G407" s="10" t="s">
        <v>153</v>
      </c>
      <c r="H407" s="11">
        <f>+H408</f>
        <v>8000</v>
      </c>
      <c r="I407" s="11">
        <f>+I408</f>
        <v>8000</v>
      </c>
      <c r="J407" s="12">
        <f>IF(H407&lt;&gt;0,I407/H407*100,"**.**")</f>
        <v>100</v>
      </c>
    </row>
    <row r="408" spans="2:10" s="7" customFormat="1" ht="22.5">
      <c r="B408" s="10"/>
      <c r="C408" s="10"/>
      <c r="D408" s="10"/>
      <c r="E408" s="10" t="s">
        <v>1287</v>
      </c>
      <c r="F408" s="10"/>
      <c r="G408" s="10" t="s">
        <v>1288</v>
      </c>
      <c r="H408" s="11">
        <f>+H409</f>
        <v>8000</v>
      </c>
      <c r="I408" s="11">
        <f>+I409</f>
        <v>8000</v>
      </c>
      <c r="J408" s="12">
        <f>IF(H408&lt;&gt;0,I408/H408*100,"**.**")</f>
        <v>100</v>
      </c>
    </row>
    <row r="409" spans="2:10" s="8" customFormat="1" ht="22.5">
      <c r="B409" s="13"/>
      <c r="C409" s="13"/>
      <c r="D409" s="13"/>
      <c r="E409" s="13"/>
      <c r="F409" s="13" t="s">
        <v>751</v>
      </c>
      <c r="G409" s="13" t="s">
        <v>752</v>
      </c>
      <c r="H409" s="14">
        <f>+H410</f>
        <v>8000</v>
      </c>
      <c r="I409" s="14">
        <f>+I410</f>
        <v>8000</v>
      </c>
      <c r="J409" s="15">
        <f>IF(H409&lt;&gt;0,I409/H409*100,"**.**")</f>
        <v>100</v>
      </c>
    </row>
    <row r="410" spans="2:10" s="8" customFormat="1" ht="22.5">
      <c r="B410" s="13"/>
      <c r="C410" s="13"/>
      <c r="D410" s="13"/>
      <c r="E410" s="13"/>
      <c r="F410" s="13" t="s">
        <v>751</v>
      </c>
      <c r="G410" s="13" t="s">
        <v>752</v>
      </c>
      <c r="H410" s="14">
        <v>8000</v>
      </c>
      <c r="I410" s="14">
        <v>8000</v>
      </c>
      <c r="J410" s="15">
        <f>IF(H410&lt;&gt;0,I410/H410*100,"**.**")</f>
        <v>100</v>
      </c>
    </row>
    <row r="411" spans="2:10" s="8" customFormat="1" ht="22.5">
      <c r="B411" s="13"/>
      <c r="C411" s="13" t="s">
        <v>993</v>
      </c>
      <c r="D411" s="13"/>
      <c r="E411" s="13"/>
      <c r="F411" s="13"/>
      <c r="G411" s="13" t="s">
        <v>150</v>
      </c>
      <c r="H411" s="14">
        <f>+H412</f>
        <v>22600</v>
      </c>
      <c r="I411" s="14">
        <f>+I412</f>
        <v>22600</v>
      </c>
      <c r="J411" s="15">
        <f>IF(H411&lt;&gt;0,I411/H411*100,"**.**")</f>
        <v>100</v>
      </c>
    </row>
    <row r="412" spans="1:10" s="7" customFormat="1" ht="22.5">
      <c r="A412" s="10" t="s">
        <v>148</v>
      </c>
      <c r="B412" s="10"/>
      <c r="C412" s="10"/>
      <c r="D412" s="10" t="s">
        <v>149</v>
      </c>
      <c r="E412" s="10"/>
      <c r="F412" s="10"/>
      <c r="G412" s="10" t="s">
        <v>150</v>
      </c>
      <c r="H412" s="11">
        <f>+H413</f>
        <v>22600</v>
      </c>
      <c r="I412" s="11">
        <f>+I413</f>
        <v>22600</v>
      </c>
      <c r="J412" s="12">
        <f>IF(H412&lt;&gt;0,I412/H412*100,"**.**")</f>
        <v>100</v>
      </c>
    </row>
    <row r="413" spans="2:10" s="7" customFormat="1" ht="22.5">
      <c r="B413" s="10"/>
      <c r="C413" s="10"/>
      <c r="D413" s="10"/>
      <c r="E413" s="10" t="s">
        <v>1287</v>
      </c>
      <c r="F413" s="10"/>
      <c r="G413" s="10" t="s">
        <v>1288</v>
      </c>
      <c r="H413" s="11">
        <f>+H414</f>
        <v>22600</v>
      </c>
      <c r="I413" s="11">
        <f>+I414</f>
        <v>22600</v>
      </c>
      <c r="J413" s="12">
        <f>IF(H413&lt;&gt;0,I413/H413*100,"**.**")</f>
        <v>100</v>
      </c>
    </row>
    <row r="414" spans="2:10" s="8" customFormat="1" ht="22.5">
      <c r="B414" s="13"/>
      <c r="C414" s="13"/>
      <c r="D414" s="13"/>
      <c r="E414" s="13"/>
      <c r="F414" s="13" t="s">
        <v>751</v>
      </c>
      <c r="G414" s="13" t="s">
        <v>752</v>
      </c>
      <c r="H414" s="14">
        <f>+H415</f>
        <v>22600</v>
      </c>
      <c r="I414" s="14">
        <f>+I415</f>
        <v>22600</v>
      </c>
      <c r="J414" s="15">
        <f>IF(H414&lt;&gt;0,I414/H414*100,"**.**")</f>
        <v>100</v>
      </c>
    </row>
    <row r="415" spans="2:10" s="8" customFormat="1" ht="22.5">
      <c r="B415" s="13"/>
      <c r="C415" s="13"/>
      <c r="D415" s="13"/>
      <c r="E415" s="13"/>
      <c r="F415" s="13" t="s">
        <v>751</v>
      </c>
      <c r="G415" s="13" t="s">
        <v>752</v>
      </c>
      <c r="H415" s="14">
        <v>22600</v>
      </c>
      <c r="I415" s="14">
        <v>22600</v>
      </c>
      <c r="J415" s="15">
        <f>IF(H415&lt;&gt;0,I415/H415*100,"**.**")</f>
        <v>100</v>
      </c>
    </row>
    <row r="416" spans="2:10" s="7" customFormat="1" ht="22.5">
      <c r="B416" s="10"/>
      <c r="C416" s="10" t="s">
        <v>158</v>
      </c>
      <c r="D416" s="10"/>
      <c r="E416" s="10"/>
      <c r="F416" s="10"/>
      <c r="G416" s="10" t="s">
        <v>159</v>
      </c>
      <c r="H416" s="11">
        <f>+H417+H481+H560+H571</f>
        <v>2221867.51</v>
      </c>
      <c r="I416" s="11">
        <f>+I417+I481+I560+I571</f>
        <v>2221867.51</v>
      </c>
      <c r="J416" s="12">
        <f>IF(H416&lt;&gt;0,I416/H416*100,"**.**")</f>
        <v>100</v>
      </c>
    </row>
    <row r="417" spans="2:10" s="7" customFormat="1" ht="22.5">
      <c r="B417" s="10"/>
      <c r="C417" s="10" t="s">
        <v>994</v>
      </c>
      <c r="D417" s="10"/>
      <c r="E417" s="10"/>
      <c r="F417" s="10"/>
      <c r="G417" s="10" t="s">
        <v>995</v>
      </c>
      <c r="H417" s="11">
        <f>+H418+H469</f>
        <v>350199</v>
      </c>
      <c r="I417" s="11">
        <f>+I418+I469</f>
        <v>350199</v>
      </c>
      <c r="J417" s="12">
        <f>IF(H417&lt;&gt;0,I417/H417*100,"**.**")</f>
        <v>100</v>
      </c>
    </row>
    <row r="418" spans="2:10" s="8" customFormat="1" ht="22.5">
      <c r="B418" s="13"/>
      <c r="C418" s="13" t="s">
        <v>996</v>
      </c>
      <c r="D418" s="13"/>
      <c r="E418" s="13"/>
      <c r="F418" s="13"/>
      <c r="G418" s="13" t="s">
        <v>997</v>
      </c>
      <c r="H418" s="14">
        <f>+H419+H430+H439+H443+H447+H451+H455+H462</f>
        <v>216939</v>
      </c>
      <c r="I418" s="14">
        <f>+I419+I430+I439+I443+I447+I451+I455+I462</f>
        <v>216939</v>
      </c>
      <c r="J418" s="15">
        <f>IF(H418&lt;&gt;0,I418/H418*100,"**.**")</f>
        <v>100</v>
      </c>
    </row>
    <row r="419" spans="1:10" s="7" customFormat="1" ht="22.5">
      <c r="A419" s="10" t="s">
        <v>151</v>
      </c>
      <c r="B419" s="10"/>
      <c r="C419" s="10"/>
      <c r="D419" s="10" t="s">
        <v>228</v>
      </c>
      <c r="E419" s="10"/>
      <c r="F419" s="10"/>
      <c r="G419" s="10" t="s">
        <v>998</v>
      </c>
      <c r="H419" s="11">
        <f>+H420+H427</f>
        <v>8000</v>
      </c>
      <c r="I419" s="11">
        <f>+I420+I427</f>
        <v>8000</v>
      </c>
      <c r="J419" s="12">
        <f>IF(H419&lt;&gt;0,I419/H419*100,"**.**")</f>
        <v>100</v>
      </c>
    </row>
    <row r="420" spans="2:10" s="7" customFormat="1" ht="22.5">
      <c r="B420" s="10"/>
      <c r="C420" s="10"/>
      <c r="D420" s="10"/>
      <c r="E420" s="10" t="s">
        <v>1287</v>
      </c>
      <c r="F420" s="10"/>
      <c r="G420" s="10" t="s">
        <v>1288</v>
      </c>
      <c r="H420" s="11">
        <f>+H421+H423+H425</f>
        <v>3000</v>
      </c>
      <c r="I420" s="11">
        <f>+I421+I423+I425</f>
        <v>3000</v>
      </c>
      <c r="J420" s="12">
        <f>IF(H420&lt;&gt;0,I420/H420*100,"**.**")</f>
        <v>100</v>
      </c>
    </row>
    <row r="421" spans="2:10" s="8" customFormat="1" ht="22.5">
      <c r="B421" s="13"/>
      <c r="C421" s="13"/>
      <c r="D421" s="13"/>
      <c r="E421" s="13"/>
      <c r="F421" s="13" t="s">
        <v>689</v>
      </c>
      <c r="G421" s="13" t="s">
        <v>690</v>
      </c>
      <c r="H421" s="14">
        <f>+H422</f>
        <v>200</v>
      </c>
      <c r="I421" s="14">
        <f>+I422</f>
        <v>200</v>
      </c>
      <c r="J421" s="15">
        <f>IF(H421&lt;&gt;0,I421/H421*100,"**.**")</f>
        <v>100</v>
      </c>
    </row>
    <row r="422" spans="2:10" s="8" customFormat="1" ht="22.5">
      <c r="B422" s="13"/>
      <c r="C422" s="13"/>
      <c r="D422" s="13"/>
      <c r="E422" s="13"/>
      <c r="F422" s="13" t="s">
        <v>689</v>
      </c>
      <c r="G422" s="13" t="s">
        <v>690</v>
      </c>
      <c r="H422" s="14">
        <v>200</v>
      </c>
      <c r="I422" s="14">
        <v>200</v>
      </c>
      <c r="J422" s="15">
        <f>IF(H422&lt;&gt;0,I422/H422*100,"**.**")</f>
        <v>100</v>
      </c>
    </row>
    <row r="423" spans="2:10" s="8" customFormat="1" ht="22.5">
      <c r="B423" s="13"/>
      <c r="C423" s="13"/>
      <c r="D423" s="13"/>
      <c r="E423" s="13"/>
      <c r="F423" s="13" t="s">
        <v>693</v>
      </c>
      <c r="G423" s="13" t="s">
        <v>694</v>
      </c>
      <c r="H423" s="14">
        <f>+H424</f>
        <v>50</v>
      </c>
      <c r="I423" s="14">
        <f>+I424</f>
        <v>50</v>
      </c>
      <c r="J423" s="15">
        <f>IF(H423&lt;&gt;0,I423/H423*100,"**.**")</f>
        <v>100</v>
      </c>
    </row>
    <row r="424" spans="2:10" s="8" customFormat="1" ht="22.5">
      <c r="B424" s="13"/>
      <c r="C424" s="13"/>
      <c r="D424" s="13"/>
      <c r="E424" s="13"/>
      <c r="F424" s="13" t="s">
        <v>693</v>
      </c>
      <c r="G424" s="13" t="s">
        <v>694</v>
      </c>
      <c r="H424" s="14">
        <v>50</v>
      </c>
      <c r="I424" s="14">
        <v>50</v>
      </c>
      <c r="J424" s="15">
        <f>IF(H424&lt;&gt;0,I424/H424*100,"**.**")</f>
        <v>100</v>
      </c>
    </row>
    <row r="425" spans="2:10" s="8" customFormat="1" ht="22.5">
      <c r="B425" s="13"/>
      <c r="C425" s="13"/>
      <c r="D425" s="13"/>
      <c r="E425" s="13"/>
      <c r="F425" s="13" t="s">
        <v>657</v>
      </c>
      <c r="G425" s="13" t="s">
        <v>658</v>
      </c>
      <c r="H425" s="14">
        <f>+H426</f>
        <v>2750</v>
      </c>
      <c r="I425" s="14">
        <f>+I426</f>
        <v>2750</v>
      </c>
      <c r="J425" s="15">
        <f>IF(H425&lt;&gt;0,I425/H425*100,"**.**")</f>
        <v>100</v>
      </c>
    </row>
    <row r="426" spans="2:10" s="8" customFormat="1" ht="22.5">
      <c r="B426" s="13"/>
      <c r="C426" s="13"/>
      <c r="D426" s="13"/>
      <c r="E426" s="13"/>
      <c r="F426" s="13" t="s">
        <v>657</v>
      </c>
      <c r="G426" s="13" t="s">
        <v>658</v>
      </c>
      <c r="H426" s="14">
        <v>2750</v>
      </c>
      <c r="I426" s="14">
        <v>2750</v>
      </c>
      <c r="J426" s="15">
        <f>IF(H426&lt;&gt;0,I426/H426*100,"**.**")</f>
        <v>100</v>
      </c>
    </row>
    <row r="427" spans="2:10" s="7" customFormat="1" ht="22.5">
      <c r="B427" s="10"/>
      <c r="C427" s="10"/>
      <c r="D427" s="10"/>
      <c r="E427" s="10" t="s">
        <v>1311</v>
      </c>
      <c r="F427" s="10"/>
      <c r="G427" s="10" t="s">
        <v>1312</v>
      </c>
      <c r="H427" s="11">
        <f>+H428</f>
        <v>5000</v>
      </c>
      <c r="I427" s="11">
        <f>+I428</f>
        <v>5000</v>
      </c>
      <c r="J427" s="12">
        <f>IF(H427&lt;&gt;0,I427/H427*100,"**.**")</f>
        <v>100</v>
      </c>
    </row>
    <row r="428" spans="2:10" s="8" customFormat="1" ht="22.5">
      <c r="B428" s="13"/>
      <c r="C428" s="13"/>
      <c r="D428" s="13"/>
      <c r="E428" s="13"/>
      <c r="F428" s="13" t="s">
        <v>765</v>
      </c>
      <c r="G428" s="13" t="s">
        <v>766</v>
      </c>
      <c r="H428" s="14">
        <f>+H429</f>
        <v>5000</v>
      </c>
      <c r="I428" s="14">
        <f>+I429</f>
        <v>5000</v>
      </c>
      <c r="J428" s="15">
        <f>IF(H428&lt;&gt;0,I428/H428*100,"**.**")</f>
        <v>100</v>
      </c>
    </row>
    <row r="429" spans="2:10" s="8" customFormat="1" ht="22.5">
      <c r="B429" s="13"/>
      <c r="C429" s="13"/>
      <c r="D429" s="13"/>
      <c r="E429" s="13"/>
      <c r="F429" s="13" t="s">
        <v>765</v>
      </c>
      <c r="G429" s="13" t="s">
        <v>766</v>
      </c>
      <c r="H429" s="14">
        <v>5000</v>
      </c>
      <c r="I429" s="14">
        <v>5000</v>
      </c>
      <c r="J429" s="15">
        <f>IF(H429&lt;&gt;0,I429/H429*100,"**.**")</f>
        <v>100</v>
      </c>
    </row>
    <row r="430" spans="1:10" s="7" customFormat="1" ht="22.5">
      <c r="A430" s="10" t="s">
        <v>154</v>
      </c>
      <c r="B430" s="10"/>
      <c r="C430" s="10"/>
      <c r="D430" s="10" t="s">
        <v>885</v>
      </c>
      <c r="E430" s="10"/>
      <c r="F430" s="10"/>
      <c r="G430" s="10" t="s">
        <v>886</v>
      </c>
      <c r="H430" s="11">
        <f>+H431+H434</f>
        <v>28000</v>
      </c>
      <c r="I430" s="11">
        <f>+I431+I434</f>
        <v>28000</v>
      </c>
      <c r="J430" s="12">
        <f>IF(H430&lt;&gt;0,I430/H430*100,"**.**")</f>
        <v>100</v>
      </c>
    </row>
    <row r="431" spans="2:10" s="7" customFormat="1" ht="22.5">
      <c r="B431" s="10"/>
      <c r="C431" s="10"/>
      <c r="D431" s="10"/>
      <c r="E431" s="10" t="s">
        <v>1287</v>
      </c>
      <c r="F431" s="10"/>
      <c r="G431" s="10" t="s">
        <v>1288</v>
      </c>
      <c r="H431" s="11">
        <f>+H432</f>
        <v>15500</v>
      </c>
      <c r="I431" s="11">
        <f>+I432</f>
        <v>15500</v>
      </c>
      <c r="J431" s="12">
        <f>IF(H431&lt;&gt;0,I431/H431*100,"**.**")</f>
        <v>100</v>
      </c>
    </row>
    <row r="432" spans="2:10" s="8" customFormat="1" ht="22.5">
      <c r="B432" s="13"/>
      <c r="C432" s="13"/>
      <c r="D432" s="13"/>
      <c r="E432" s="13"/>
      <c r="F432" s="13" t="s">
        <v>653</v>
      </c>
      <c r="G432" s="13" t="s">
        <v>654</v>
      </c>
      <c r="H432" s="14">
        <f>+H433</f>
        <v>15500</v>
      </c>
      <c r="I432" s="14">
        <f>+I433</f>
        <v>15500</v>
      </c>
      <c r="J432" s="15">
        <f>IF(H432&lt;&gt;0,I432/H432*100,"**.**")</f>
        <v>100</v>
      </c>
    </row>
    <row r="433" spans="2:10" s="8" customFormat="1" ht="22.5">
      <c r="B433" s="13"/>
      <c r="C433" s="13"/>
      <c r="D433" s="13"/>
      <c r="E433" s="13"/>
      <c r="F433" s="13" t="s">
        <v>653</v>
      </c>
      <c r="G433" s="13" t="s">
        <v>654</v>
      </c>
      <c r="H433" s="14">
        <v>15500</v>
      </c>
      <c r="I433" s="14">
        <v>15500</v>
      </c>
      <c r="J433" s="15">
        <f>IF(H433&lt;&gt;0,I433/H433*100,"**.**")</f>
        <v>100</v>
      </c>
    </row>
    <row r="434" spans="2:10" s="7" customFormat="1" ht="22.5">
      <c r="B434" s="10"/>
      <c r="C434" s="10"/>
      <c r="D434" s="10"/>
      <c r="E434" s="10" t="s">
        <v>1313</v>
      </c>
      <c r="F434" s="10"/>
      <c r="G434" s="10" t="s">
        <v>1314</v>
      </c>
      <c r="H434" s="11">
        <f>+H435+H437</f>
        <v>12500</v>
      </c>
      <c r="I434" s="11">
        <f>+I435+I437</f>
        <v>12500</v>
      </c>
      <c r="J434" s="12">
        <f>IF(H434&lt;&gt;0,I434/H434*100,"**.**")</f>
        <v>100</v>
      </c>
    </row>
    <row r="435" spans="2:10" s="8" customFormat="1" ht="22.5">
      <c r="B435" s="13"/>
      <c r="C435" s="13"/>
      <c r="D435" s="13"/>
      <c r="E435" s="13"/>
      <c r="F435" s="13" t="s">
        <v>1279</v>
      </c>
      <c r="G435" s="13" t="s">
        <v>1280</v>
      </c>
      <c r="H435" s="14">
        <f>+H436</f>
        <v>10000</v>
      </c>
      <c r="I435" s="14">
        <f>+I436</f>
        <v>10000</v>
      </c>
      <c r="J435" s="15">
        <f>IF(H435&lt;&gt;0,I435/H435*100,"**.**")</f>
        <v>100</v>
      </c>
    </row>
    <row r="436" spans="2:10" s="8" customFormat="1" ht="22.5">
      <c r="B436" s="13"/>
      <c r="C436" s="13"/>
      <c r="D436" s="13"/>
      <c r="E436" s="13"/>
      <c r="F436" s="13" t="s">
        <v>1279</v>
      </c>
      <c r="G436" s="13" t="s">
        <v>1280</v>
      </c>
      <c r="H436" s="14">
        <v>10000</v>
      </c>
      <c r="I436" s="14">
        <v>10000</v>
      </c>
      <c r="J436" s="15">
        <f>IF(H436&lt;&gt;0,I436/H436*100,"**.**")</f>
        <v>100</v>
      </c>
    </row>
    <row r="437" spans="2:10" s="8" customFormat="1" ht="22.5">
      <c r="B437" s="13"/>
      <c r="C437" s="13"/>
      <c r="D437" s="13"/>
      <c r="E437" s="13"/>
      <c r="F437" s="13" t="s">
        <v>739</v>
      </c>
      <c r="G437" s="13" t="s">
        <v>740</v>
      </c>
      <c r="H437" s="14">
        <f>+H438</f>
        <v>2500</v>
      </c>
      <c r="I437" s="14">
        <f>+I438</f>
        <v>2500</v>
      </c>
      <c r="J437" s="15">
        <f>IF(H437&lt;&gt;0,I437/H437*100,"**.**")</f>
        <v>100</v>
      </c>
    </row>
    <row r="438" spans="2:10" s="8" customFormat="1" ht="22.5">
      <c r="B438" s="13"/>
      <c r="C438" s="13"/>
      <c r="D438" s="13"/>
      <c r="E438" s="13"/>
      <c r="F438" s="13" t="s">
        <v>739</v>
      </c>
      <c r="G438" s="13" t="s">
        <v>740</v>
      </c>
      <c r="H438" s="14">
        <v>2500</v>
      </c>
      <c r="I438" s="14">
        <v>2500</v>
      </c>
      <c r="J438" s="15">
        <f>IF(H438&lt;&gt;0,I438/H438*100,"**.**")</f>
        <v>100</v>
      </c>
    </row>
    <row r="439" spans="1:10" s="7" customFormat="1" ht="22.5">
      <c r="A439" s="10" t="s">
        <v>155</v>
      </c>
      <c r="B439" s="10"/>
      <c r="C439" s="10"/>
      <c r="D439" s="10" t="s">
        <v>245</v>
      </c>
      <c r="E439" s="10"/>
      <c r="F439" s="10"/>
      <c r="G439" s="10" t="s">
        <v>246</v>
      </c>
      <c r="H439" s="11">
        <f>+H440</f>
        <v>2000</v>
      </c>
      <c r="I439" s="11">
        <f>+I440</f>
        <v>2000</v>
      </c>
      <c r="J439" s="12">
        <f>IF(H439&lt;&gt;0,I439/H439*100,"**.**")</f>
        <v>100</v>
      </c>
    </row>
    <row r="440" spans="2:10" s="7" customFormat="1" ht="22.5">
      <c r="B440" s="10"/>
      <c r="C440" s="10"/>
      <c r="D440" s="10"/>
      <c r="E440" s="10" t="s">
        <v>1315</v>
      </c>
      <c r="F440" s="10"/>
      <c r="G440" s="10" t="s">
        <v>1316</v>
      </c>
      <c r="H440" s="11">
        <f>+H441</f>
        <v>2000</v>
      </c>
      <c r="I440" s="11">
        <f>+I441</f>
        <v>2000</v>
      </c>
      <c r="J440" s="12">
        <f>IF(H440&lt;&gt;0,I440/H440*100,"**.**")</f>
        <v>100</v>
      </c>
    </row>
    <row r="441" spans="2:10" s="8" customFormat="1" ht="22.5">
      <c r="B441" s="13"/>
      <c r="C441" s="13"/>
      <c r="D441" s="13"/>
      <c r="E441" s="13"/>
      <c r="F441" s="13" t="s">
        <v>758</v>
      </c>
      <c r="G441" s="13" t="s">
        <v>759</v>
      </c>
      <c r="H441" s="14">
        <f>+H442</f>
        <v>2000</v>
      </c>
      <c r="I441" s="14">
        <f>+I442</f>
        <v>2000</v>
      </c>
      <c r="J441" s="15">
        <f>IF(H441&lt;&gt;0,I441/H441*100,"**.**")</f>
        <v>100</v>
      </c>
    </row>
    <row r="442" spans="2:10" s="8" customFormat="1" ht="22.5">
      <c r="B442" s="13"/>
      <c r="C442" s="13"/>
      <c r="D442" s="13"/>
      <c r="E442" s="13"/>
      <c r="F442" s="13" t="s">
        <v>758</v>
      </c>
      <c r="G442" s="13" t="s">
        <v>759</v>
      </c>
      <c r="H442" s="14">
        <v>2000</v>
      </c>
      <c r="I442" s="14">
        <v>2000</v>
      </c>
      <c r="J442" s="15">
        <f>IF(H442&lt;&gt;0,I442/H442*100,"**.**")</f>
        <v>100</v>
      </c>
    </row>
    <row r="443" spans="1:10" s="7" customFormat="1" ht="22.5">
      <c r="A443" s="10" t="s">
        <v>156</v>
      </c>
      <c r="B443" s="10"/>
      <c r="C443" s="10"/>
      <c r="D443" s="10" t="s">
        <v>999</v>
      </c>
      <c r="E443" s="10"/>
      <c r="F443" s="10"/>
      <c r="G443" s="10" t="s">
        <v>1000</v>
      </c>
      <c r="H443" s="11">
        <f>+H444</f>
        <v>22000</v>
      </c>
      <c r="I443" s="11">
        <f>+I444</f>
        <v>22000</v>
      </c>
      <c r="J443" s="12">
        <f>IF(H443&lt;&gt;0,I443/H443*100,"**.**")</f>
        <v>100</v>
      </c>
    </row>
    <row r="444" spans="2:10" s="7" customFormat="1" ht="22.5">
      <c r="B444" s="10"/>
      <c r="C444" s="10"/>
      <c r="D444" s="10"/>
      <c r="E444" s="10" t="s">
        <v>1317</v>
      </c>
      <c r="F444" s="10"/>
      <c r="G444" s="10" t="s">
        <v>1318</v>
      </c>
      <c r="H444" s="11">
        <f>+H445</f>
        <v>22000</v>
      </c>
      <c r="I444" s="11">
        <f>+I445</f>
        <v>22000</v>
      </c>
      <c r="J444" s="12">
        <f>IF(H444&lt;&gt;0,I444/H444*100,"**.**")</f>
        <v>100</v>
      </c>
    </row>
    <row r="445" spans="2:10" s="8" customFormat="1" ht="22.5">
      <c r="B445" s="13"/>
      <c r="C445" s="13"/>
      <c r="D445" s="13"/>
      <c r="E445" s="13"/>
      <c r="F445" s="13" t="s">
        <v>739</v>
      </c>
      <c r="G445" s="13" t="s">
        <v>740</v>
      </c>
      <c r="H445" s="14">
        <f>+H446</f>
        <v>22000</v>
      </c>
      <c r="I445" s="14">
        <f>+I446</f>
        <v>22000</v>
      </c>
      <c r="J445" s="15">
        <f>IF(H445&lt;&gt;0,I445/H445*100,"**.**")</f>
        <v>100</v>
      </c>
    </row>
    <row r="446" spans="2:10" s="8" customFormat="1" ht="22.5">
      <c r="B446" s="13"/>
      <c r="C446" s="13"/>
      <c r="D446" s="13"/>
      <c r="E446" s="13"/>
      <c r="F446" s="13" t="s">
        <v>739</v>
      </c>
      <c r="G446" s="13" t="s">
        <v>740</v>
      </c>
      <c r="H446" s="14">
        <v>22000</v>
      </c>
      <c r="I446" s="14">
        <v>22000</v>
      </c>
      <c r="J446" s="15">
        <f>IF(H446&lt;&gt;0,I446/H446*100,"**.**")</f>
        <v>100</v>
      </c>
    </row>
    <row r="447" spans="1:10" s="7" customFormat="1" ht="22.5">
      <c r="A447" s="10" t="s">
        <v>157</v>
      </c>
      <c r="B447" s="10"/>
      <c r="C447" s="10"/>
      <c r="D447" s="10" t="s">
        <v>630</v>
      </c>
      <c r="E447" s="10"/>
      <c r="F447" s="10"/>
      <c r="G447" s="10" t="s">
        <v>631</v>
      </c>
      <c r="H447" s="11">
        <f>+H448</f>
        <v>1000</v>
      </c>
      <c r="I447" s="11">
        <f>+I448</f>
        <v>1000</v>
      </c>
      <c r="J447" s="12">
        <f>IF(H447&lt;&gt;0,I447/H447*100,"**.**")</f>
        <v>100</v>
      </c>
    </row>
    <row r="448" spans="2:10" s="7" customFormat="1" ht="22.5">
      <c r="B448" s="10"/>
      <c r="C448" s="10"/>
      <c r="D448" s="10"/>
      <c r="E448" s="10" t="s">
        <v>1319</v>
      </c>
      <c r="F448" s="10"/>
      <c r="G448" s="10" t="s">
        <v>1320</v>
      </c>
      <c r="H448" s="11">
        <f>+H449</f>
        <v>1000</v>
      </c>
      <c r="I448" s="11">
        <f>+I449</f>
        <v>1000</v>
      </c>
      <c r="J448" s="12">
        <f>IF(H448&lt;&gt;0,I448/H448*100,"**.**")</f>
        <v>100</v>
      </c>
    </row>
    <row r="449" spans="2:10" s="8" customFormat="1" ht="22.5">
      <c r="B449" s="13"/>
      <c r="C449" s="13"/>
      <c r="D449" s="13"/>
      <c r="E449" s="13"/>
      <c r="F449" s="13" t="s">
        <v>762</v>
      </c>
      <c r="G449" s="13" t="s">
        <v>194</v>
      </c>
      <c r="H449" s="14">
        <f>+H450</f>
        <v>1000</v>
      </c>
      <c r="I449" s="14">
        <f>+I450</f>
        <v>1000</v>
      </c>
      <c r="J449" s="15">
        <f>IF(H449&lt;&gt;0,I449/H449*100,"**.**")</f>
        <v>100</v>
      </c>
    </row>
    <row r="450" spans="2:10" s="8" customFormat="1" ht="22.5">
      <c r="B450" s="13"/>
      <c r="C450" s="13"/>
      <c r="D450" s="13"/>
      <c r="E450" s="13"/>
      <c r="F450" s="13" t="s">
        <v>762</v>
      </c>
      <c r="G450" s="13" t="s">
        <v>194</v>
      </c>
      <c r="H450" s="14">
        <v>1000</v>
      </c>
      <c r="I450" s="14">
        <v>1000</v>
      </c>
      <c r="J450" s="15">
        <f>IF(H450&lt;&gt;0,I450/H450*100,"**.**")</f>
        <v>100</v>
      </c>
    </row>
    <row r="451" spans="1:10" s="7" customFormat="1" ht="22.5">
      <c r="A451" s="10" t="s">
        <v>160</v>
      </c>
      <c r="B451" s="10"/>
      <c r="C451" s="10"/>
      <c r="D451" s="10" t="s">
        <v>860</v>
      </c>
      <c r="E451" s="10"/>
      <c r="F451" s="10"/>
      <c r="G451" s="10" t="s">
        <v>1001</v>
      </c>
      <c r="H451" s="11">
        <f>+H452</f>
        <v>106000</v>
      </c>
      <c r="I451" s="11">
        <f>+I452</f>
        <v>106000</v>
      </c>
      <c r="J451" s="12">
        <f>IF(H451&lt;&gt;0,I451/H451*100,"**.**")</f>
        <v>100</v>
      </c>
    </row>
    <row r="452" spans="2:10" s="7" customFormat="1" ht="22.5">
      <c r="B452" s="10"/>
      <c r="C452" s="10"/>
      <c r="D452" s="10"/>
      <c r="E452" s="10" t="s">
        <v>1321</v>
      </c>
      <c r="F452" s="10"/>
      <c r="G452" s="10" t="s">
        <v>1322</v>
      </c>
      <c r="H452" s="11">
        <f>+H453</f>
        <v>106000</v>
      </c>
      <c r="I452" s="11">
        <f>+I453</f>
        <v>106000</v>
      </c>
      <c r="J452" s="12">
        <f>IF(H452&lt;&gt;0,I452/H452*100,"**.**")</f>
        <v>100</v>
      </c>
    </row>
    <row r="453" spans="2:10" s="8" customFormat="1" ht="22.5">
      <c r="B453" s="13"/>
      <c r="C453" s="13"/>
      <c r="D453" s="13"/>
      <c r="E453" s="13"/>
      <c r="F453" s="13" t="s">
        <v>749</v>
      </c>
      <c r="G453" s="13" t="s">
        <v>750</v>
      </c>
      <c r="H453" s="14">
        <f>+H454</f>
        <v>106000</v>
      </c>
      <c r="I453" s="14">
        <f>+I454</f>
        <v>106000</v>
      </c>
      <c r="J453" s="15">
        <f>IF(H453&lt;&gt;0,I453/H453*100,"**.**")</f>
        <v>100</v>
      </c>
    </row>
    <row r="454" spans="2:10" s="8" customFormat="1" ht="22.5">
      <c r="B454" s="13"/>
      <c r="C454" s="13"/>
      <c r="D454" s="13"/>
      <c r="E454" s="13"/>
      <c r="F454" s="13" t="s">
        <v>749</v>
      </c>
      <c r="G454" s="13" t="s">
        <v>750</v>
      </c>
      <c r="H454" s="14">
        <v>106000</v>
      </c>
      <c r="I454" s="14">
        <v>106000</v>
      </c>
      <c r="J454" s="15">
        <f>IF(H454&lt;&gt;0,I454/H454*100,"**.**")</f>
        <v>100</v>
      </c>
    </row>
    <row r="455" spans="1:10" s="7" customFormat="1" ht="22.5">
      <c r="A455" s="10" t="s">
        <v>162</v>
      </c>
      <c r="B455" s="10"/>
      <c r="C455" s="10"/>
      <c r="D455" s="10" t="s">
        <v>1002</v>
      </c>
      <c r="E455" s="10"/>
      <c r="F455" s="10"/>
      <c r="G455" s="10" t="s">
        <v>1003</v>
      </c>
      <c r="H455" s="11">
        <f>+H456+H459</f>
        <v>15939</v>
      </c>
      <c r="I455" s="11">
        <f>+I456+I459</f>
        <v>15939</v>
      </c>
      <c r="J455" s="12">
        <f>IF(H455&lt;&gt;0,I455/H455*100,"**.**")</f>
        <v>100</v>
      </c>
    </row>
    <row r="456" spans="2:10" s="7" customFormat="1" ht="22.5">
      <c r="B456" s="10"/>
      <c r="C456" s="10"/>
      <c r="D456" s="10"/>
      <c r="E456" s="10" t="s">
        <v>1287</v>
      </c>
      <c r="F456" s="10"/>
      <c r="G456" s="10" t="s">
        <v>1288</v>
      </c>
      <c r="H456" s="11">
        <f>+H457</f>
        <v>10939</v>
      </c>
      <c r="I456" s="11">
        <f>+I457</f>
        <v>10939</v>
      </c>
      <c r="J456" s="12">
        <f>IF(H456&lt;&gt;0,I456/H456*100,"**.**")</f>
        <v>100</v>
      </c>
    </row>
    <row r="457" spans="2:10" s="8" customFormat="1" ht="22.5">
      <c r="B457" s="13"/>
      <c r="C457" s="13"/>
      <c r="D457" s="13"/>
      <c r="E457" s="13"/>
      <c r="F457" s="13" t="s">
        <v>653</v>
      </c>
      <c r="G457" s="13" t="s">
        <v>654</v>
      </c>
      <c r="H457" s="14">
        <f>+H458</f>
        <v>10939</v>
      </c>
      <c r="I457" s="14">
        <f>+I458</f>
        <v>10939</v>
      </c>
      <c r="J457" s="15">
        <f>IF(H457&lt;&gt;0,I457/H457*100,"**.**")</f>
        <v>100</v>
      </c>
    </row>
    <row r="458" spans="2:10" s="8" customFormat="1" ht="22.5">
      <c r="B458" s="13"/>
      <c r="C458" s="13"/>
      <c r="D458" s="13"/>
      <c r="E458" s="13"/>
      <c r="F458" s="13" t="s">
        <v>653</v>
      </c>
      <c r="G458" s="13" t="s">
        <v>654</v>
      </c>
      <c r="H458" s="14">
        <v>10939</v>
      </c>
      <c r="I458" s="14">
        <v>10939</v>
      </c>
      <c r="J458" s="15">
        <f>IF(H458&lt;&gt;0,I458/H458*100,"**.**")</f>
        <v>100</v>
      </c>
    </row>
    <row r="459" spans="2:10" s="7" customFormat="1" ht="22.5">
      <c r="B459" s="10"/>
      <c r="C459" s="10"/>
      <c r="D459" s="10"/>
      <c r="E459" s="10" t="s">
        <v>1323</v>
      </c>
      <c r="F459" s="10"/>
      <c r="G459" s="10" t="s">
        <v>1324</v>
      </c>
      <c r="H459" s="11">
        <f>+H460</f>
        <v>5000</v>
      </c>
      <c r="I459" s="11">
        <f>+I460</f>
        <v>5000</v>
      </c>
      <c r="J459" s="12">
        <f>IF(H459&lt;&gt;0,I459/H459*100,"**.**")</f>
        <v>100</v>
      </c>
    </row>
    <row r="460" spans="2:10" s="8" customFormat="1" ht="22.5">
      <c r="B460" s="13"/>
      <c r="C460" s="13"/>
      <c r="D460" s="13"/>
      <c r="E460" s="13"/>
      <c r="F460" s="13" t="s">
        <v>739</v>
      </c>
      <c r="G460" s="13" t="s">
        <v>740</v>
      </c>
      <c r="H460" s="14">
        <f>+H461</f>
        <v>5000</v>
      </c>
      <c r="I460" s="14">
        <f>+I461</f>
        <v>5000</v>
      </c>
      <c r="J460" s="15">
        <f>IF(H460&lt;&gt;0,I460/H460*100,"**.**")</f>
        <v>100</v>
      </c>
    </row>
    <row r="461" spans="2:10" s="8" customFormat="1" ht="22.5">
      <c r="B461" s="13"/>
      <c r="C461" s="13"/>
      <c r="D461" s="13"/>
      <c r="E461" s="13"/>
      <c r="F461" s="13" t="s">
        <v>739</v>
      </c>
      <c r="G461" s="13" t="s">
        <v>740</v>
      </c>
      <c r="H461" s="14">
        <v>5000</v>
      </c>
      <c r="I461" s="14">
        <v>5000</v>
      </c>
      <c r="J461" s="15">
        <f>IF(H461&lt;&gt;0,I461/H461*100,"**.**")</f>
        <v>100</v>
      </c>
    </row>
    <row r="462" spans="1:10" s="7" customFormat="1" ht="22.5">
      <c r="A462" s="10" t="s">
        <v>163</v>
      </c>
      <c r="B462" s="10"/>
      <c r="C462" s="10"/>
      <c r="D462" s="10" t="s">
        <v>1004</v>
      </c>
      <c r="E462" s="10"/>
      <c r="F462" s="10"/>
      <c r="G462" s="10" t="s">
        <v>1005</v>
      </c>
      <c r="H462" s="11">
        <f>+H463+H466</f>
        <v>34000</v>
      </c>
      <c r="I462" s="11">
        <f>+I463+I466</f>
        <v>34000</v>
      </c>
      <c r="J462" s="12">
        <f>IF(H462&lt;&gt;0,I462/H462*100,"**.**")</f>
        <v>100</v>
      </c>
    </row>
    <row r="463" spans="2:10" s="7" customFormat="1" ht="22.5">
      <c r="B463" s="10"/>
      <c r="C463" s="10"/>
      <c r="D463" s="10"/>
      <c r="E463" s="10" t="s">
        <v>1287</v>
      </c>
      <c r="F463" s="10"/>
      <c r="G463" s="10" t="s">
        <v>1288</v>
      </c>
      <c r="H463" s="11">
        <f>+H464</f>
        <v>19000</v>
      </c>
      <c r="I463" s="11">
        <f>+I464</f>
        <v>19000</v>
      </c>
      <c r="J463" s="12">
        <f>IF(H463&lt;&gt;0,I463/H463*100,"**.**")</f>
        <v>100</v>
      </c>
    </row>
    <row r="464" spans="2:10" s="8" customFormat="1" ht="22.5">
      <c r="B464" s="13"/>
      <c r="C464" s="13"/>
      <c r="D464" s="13"/>
      <c r="E464" s="13"/>
      <c r="F464" s="13" t="s">
        <v>701</v>
      </c>
      <c r="G464" s="13" t="s">
        <v>702</v>
      </c>
      <c r="H464" s="14">
        <f>+H465</f>
        <v>19000</v>
      </c>
      <c r="I464" s="14">
        <f>+I465</f>
        <v>19000</v>
      </c>
      <c r="J464" s="15">
        <f>IF(H464&lt;&gt;0,I464/H464*100,"**.**")</f>
        <v>100</v>
      </c>
    </row>
    <row r="465" spans="2:10" s="8" customFormat="1" ht="22.5">
      <c r="B465" s="13"/>
      <c r="C465" s="13"/>
      <c r="D465" s="13"/>
      <c r="E465" s="13"/>
      <c r="F465" s="13" t="s">
        <v>701</v>
      </c>
      <c r="G465" s="13" t="s">
        <v>702</v>
      </c>
      <c r="H465" s="14">
        <v>19000</v>
      </c>
      <c r="I465" s="14">
        <v>19000</v>
      </c>
      <c r="J465" s="15">
        <f>IF(H465&lt;&gt;0,I465/H465*100,"**.**")</f>
        <v>100</v>
      </c>
    </row>
    <row r="466" spans="2:10" s="7" customFormat="1" ht="22.5">
      <c r="B466" s="10"/>
      <c r="C466" s="10"/>
      <c r="D466" s="10"/>
      <c r="E466" s="10" t="s">
        <v>1325</v>
      </c>
      <c r="F466" s="10"/>
      <c r="G466" s="10" t="s">
        <v>1326</v>
      </c>
      <c r="H466" s="11">
        <f>+H467</f>
        <v>15000</v>
      </c>
      <c r="I466" s="11">
        <f>+I467</f>
        <v>15000</v>
      </c>
      <c r="J466" s="12">
        <f>IF(H466&lt;&gt;0,I466/H466*100,"**.**")</f>
        <v>100</v>
      </c>
    </row>
    <row r="467" spans="2:10" s="8" customFormat="1" ht="22.5">
      <c r="B467" s="13"/>
      <c r="C467" s="13"/>
      <c r="D467" s="13"/>
      <c r="E467" s="13"/>
      <c r="F467" s="13" t="s">
        <v>769</v>
      </c>
      <c r="G467" s="13" t="s">
        <v>770</v>
      </c>
      <c r="H467" s="14">
        <f>+H468</f>
        <v>15000</v>
      </c>
      <c r="I467" s="14">
        <f>+I468</f>
        <v>15000</v>
      </c>
      <c r="J467" s="15">
        <f>IF(H467&lt;&gt;0,I467/H467*100,"**.**")</f>
        <v>100</v>
      </c>
    </row>
    <row r="468" spans="2:10" s="8" customFormat="1" ht="22.5">
      <c r="B468" s="13"/>
      <c r="C468" s="13"/>
      <c r="D468" s="13"/>
      <c r="E468" s="13"/>
      <c r="F468" s="13" t="s">
        <v>769</v>
      </c>
      <c r="G468" s="13" t="s">
        <v>770</v>
      </c>
      <c r="H468" s="14">
        <v>15000</v>
      </c>
      <c r="I468" s="14">
        <v>15000</v>
      </c>
      <c r="J468" s="15">
        <f>IF(H468&lt;&gt;0,I468/H468*100,"**.**")</f>
        <v>100</v>
      </c>
    </row>
    <row r="469" spans="2:10" s="8" customFormat="1" ht="22.5">
      <c r="B469" s="13"/>
      <c r="C469" s="13" t="s">
        <v>1006</v>
      </c>
      <c r="D469" s="13"/>
      <c r="E469" s="13"/>
      <c r="F469" s="13"/>
      <c r="G469" s="13" t="s">
        <v>1007</v>
      </c>
      <c r="H469" s="14">
        <f>+H470</f>
        <v>133260</v>
      </c>
      <c r="I469" s="14">
        <f>+I470</f>
        <v>133260</v>
      </c>
      <c r="J469" s="15">
        <f>IF(H469&lt;&gt;0,I469/H469*100,"**.**")</f>
        <v>100</v>
      </c>
    </row>
    <row r="470" spans="1:10" s="7" customFormat="1" ht="22.5">
      <c r="A470" s="10" t="s">
        <v>164</v>
      </c>
      <c r="B470" s="10"/>
      <c r="C470" s="10"/>
      <c r="D470" s="10" t="s">
        <v>1008</v>
      </c>
      <c r="E470" s="10"/>
      <c r="F470" s="10"/>
      <c r="G470" s="10" t="s">
        <v>1009</v>
      </c>
      <c r="H470" s="11">
        <f>+H471+H478</f>
        <v>133260</v>
      </c>
      <c r="I470" s="11">
        <f>+I471+I478</f>
        <v>133260</v>
      </c>
      <c r="J470" s="12">
        <f>IF(H470&lt;&gt;0,I470/H470*100,"**.**")</f>
        <v>100</v>
      </c>
    </row>
    <row r="471" spans="2:10" s="7" customFormat="1" ht="22.5">
      <c r="B471" s="10"/>
      <c r="C471" s="10"/>
      <c r="D471" s="10"/>
      <c r="E471" s="10" t="s">
        <v>1287</v>
      </c>
      <c r="F471" s="10"/>
      <c r="G471" s="10" t="s">
        <v>1288</v>
      </c>
      <c r="H471" s="11">
        <f>+H472+H474+H476</f>
        <v>124760</v>
      </c>
      <c r="I471" s="11">
        <f>+I472+I474+I476</f>
        <v>124760</v>
      </c>
      <c r="J471" s="12">
        <f>IF(H471&lt;&gt;0,I471/H471*100,"**.**")</f>
        <v>100</v>
      </c>
    </row>
    <row r="472" spans="2:10" s="8" customFormat="1" ht="22.5">
      <c r="B472" s="13"/>
      <c r="C472" s="13"/>
      <c r="D472" s="13"/>
      <c r="E472" s="13"/>
      <c r="F472" s="13" t="s">
        <v>753</v>
      </c>
      <c r="G472" s="13" t="s">
        <v>754</v>
      </c>
      <c r="H472" s="14">
        <f>+H473</f>
        <v>53426</v>
      </c>
      <c r="I472" s="14">
        <f>+I473</f>
        <v>53426</v>
      </c>
      <c r="J472" s="15">
        <f>IF(H472&lt;&gt;0,I472/H472*100,"**.**")</f>
        <v>100</v>
      </c>
    </row>
    <row r="473" spans="2:10" s="8" customFormat="1" ht="22.5">
      <c r="B473" s="13"/>
      <c r="C473" s="13"/>
      <c r="D473" s="13"/>
      <c r="E473" s="13"/>
      <c r="F473" s="13" t="s">
        <v>753</v>
      </c>
      <c r="G473" s="13" t="s">
        <v>754</v>
      </c>
      <c r="H473" s="14">
        <v>53426</v>
      </c>
      <c r="I473" s="14">
        <v>53426</v>
      </c>
      <c r="J473" s="15">
        <f>IF(H473&lt;&gt;0,I473/H473*100,"**.**")</f>
        <v>100</v>
      </c>
    </row>
    <row r="474" spans="2:10" s="8" customFormat="1" ht="22.5">
      <c r="B474" s="13"/>
      <c r="C474" s="13"/>
      <c r="D474" s="13"/>
      <c r="E474" s="13"/>
      <c r="F474" s="13" t="s">
        <v>760</v>
      </c>
      <c r="G474" s="13" t="s">
        <v>761</v>
      </c>
      <c r="H474" s="14">
        <f>+H475</f>
        <v>10250</v>
      </c>
      <c r="I474" s="14">
        <f>+I475</f>
        <v>10250</v>
      </c>
      <c r="J474" s="15">
        <f>IF(H474&lt;&gt;0,I474/H474*100,"**.**")</f>
        <v>100</v>
      </c>
    </row>
    <row r="475" spans="2:10" s="8" customFormat="1" ht="22.5">
      <c r="B475" s="13"/>
      <c r="C475" s="13"/>
      <c r="D475" s="13"/>
      <c r="E475" s="13"/>
      <c r="F475" s="13" t="s">
        <v>760</v>
      </c>
      <c r="G475" s="13" t="s">
        <v>761</v>
      </c>
      <c r="H475" s="14">
        <v>10250</v>
      </c>
      <c r="I475" s="14">
        <v>10250</v>
      </c>
      <c r="J475" s="15">
        <f>IF(H475&lt;&gt;0,I475/H475*100,"**.**")</f>
        <v>100</v>
      </c>
    </row>
    <row r="476" spans="2:10" s="8" customFormat="1" ht="22.5">
      <c r="B476" s="13"/>
      <c r="C476" s="13"/>
      <c r="D476" s="13"/>
      <c r="E476" s="13"/>
      <c r="F476" s="13" t="s">
        <v>751</v>
      </c>
      <c r="G476" s="13" t="s">
        <v>752</v>
      </c>
      <c r="H476" s="14">
        <f>+H477</f>
        <v>61084</v>
      </c>
      <c r="I476" s="14">
        <f>+I477</f>
        <v>61084</v>
      </c>
      <c r="J476" s="15">
        <f>IF(H476&lt;&gt;0,I476/H476*100,"**.**")</f>
        <v>100</v>
      </c>
    </row>
    <row r="477" spans="2:10" s="8" customFormat="1" ht="22.5">
      <c r="B477" s="13"/>
      <c r="C477" s="13"/>
      <c r="D477" s="13"/>
      <c r="E477" s="13"/>
      <c r="F477" s="13" t="s">
        <v>751</v>
      </c>
      <c r="G477" s="13" t="s">
        <v>752</v>
      </c>
      <c r="H477" s="14">
        <v>61084</v>
      </c>
      <c r="I477" s="14">
        <v>61084</v>
      </c>
      <c r="J477" s="15">
        <f>IF(H477&lt;&gt;0,I477/H477*100,"**.**")</f>
        <v>100</v>
      </c>
    </row>
    <row r="478" spans="2:10" s="7" customFormat="1" ht="22.5">
      <c r="B478" s="10"/>
      <c r="C478" s="10"/>
      <c r="D478" s="10"/>
      <c r="E478" s="10" t="s">
        <v>1327</v>
      </c>
      <c r="F478" s="10"/>
      <c r="G478" s="10" t="s">
        <v>1328</v>
      </c>
      <c r="H478" s="11">
        <f>+H479</f>
        <v>8500</v>
      </c>
      <c r="I478" s="11">
        <f>+I479</f>
        <v>8500</v>
      </c>
      <c r="J478" s="12">
        <f>IF(H478&lt;&gt;0,I478/H478*100,"**.**")</f>
        <v>100</v>
      </c>
    </row>
    <row r="479" spans="2:10" s="8" customFormat="1" ht="22.5">
      <c r="B479" s="13"/>
      <c r="C479" s="13"/>
      <c r="D479" s="13"/>
      <c r="E479" s="13"/>
      <c r="F479" s="13" t="s">
        <v>762</v>
      </c>
      <c r="G479" s="13" t="s">
        <v>194</v>
      </c>
      <c r="H479" s="14">
        <f>+H480</f>
        <v>8500</v>
      </c>
      <c r="I479" s="14">
        <f>+I480</f>
        <v>8500</v>
      </c>
      <c r="J479" s="15">
        <f>IF(H479&lt;&gt;0,I479/H479*100,"**.**")</f>
        <v>100</v>
      </c>
    </row>
    <row r="480" spans="2:10" s="8" customFormat="1" ht="22.5">
      <c r="B480" s="13"/>
      <c r="C480" s="13"/>
      <c r="D480" s="13"/>
      <c r="E480" s="13"/>
      <c r="F480" s="13" t="s">
        <v>762</v>
      </c>
      <c r="G480" s="13" t="s">
        <v>194</v>
      </c>
      <c r="H480" s="14">
        <v>8500</v>
      </c>
      <c r="I480" s="14">
        <v>8500</v>
      </c>
      <c r="J480" s="15">
        <f>IF(H480&lt;&gt;0,I480/H480*100,"**.**")</f>
        <v>100</v>
      </c>
    </row>
    <row r="481" spans="2:10" s="7" customFormat="1" ht="22.5">
      <c r="B481" s="10"/>
      <c r="C481" s="10" t="s">
        <v>936</v>
      </c>
      <c r="D481" s="10"/>
      <c r="E481" s="10"/>
      <c r="F481" s="10"/>
      <c r="G481" s="10" t="s">
        <v>937</v>
      </c>
      <c r="H481" s="11">
        <f>+H482+H502+H519+H536</f>
        <v>807308</v>
      </c>
      <c r="I481" s="11">
        <f>+I482+I502+I519+I536</f>
        <v>807308</v>
      </c>
      <c r="J481" s="12">
        <f>IF(H481&lt;&gt;0,I481/H481*100,"**.**")</f>
        <v>100</v>
      </c>
    </row>
    <row r="482" spans="2:10" s="8" customFormat="1" ht="22.5">
      <c r="B482" s="13"/>
      <c r="C482" s="13" t="s">
        <v>1010</v>
      </c>
      <c r="D482" s="13"/>
      <c r="E482" s="13"/>
      <c r="F482" s="13"/>
      <c r="G482" s="13" t="s">
        <v>1011</v>
      </c>
      <c r="H482" s="14">
        <f>+H483+H491</f>
        <v>426108</v>
      </c>
      <c r="I482" s="14">
        <f>+I483+I491</f>
        <v>426108</v>
      </c>
      <c r="J482" s="15">
        <f>IF(H482&lt;&gt;0,I482/H482*100,"**.**")</f>
        <v>100</v>
      </c>
    </row>
    <row r="483" spans="1:10" s="7" customFormat="1" ht="22.5">
      <c r="A483" s="10" t="s">
        <v>167</v>
      </c>
      <c r="B483" s="10"/>
      <c r="C483" s="10"/>
      <c r="D483" s="10" t="s">
        <v>223</v>
      </c>
      <c r="E483" s="10"/>
      <c r="F483" s="10"/>
      <c r="G483" s="10" t="s">
        <v>224</v>
      </c>
      <c r="H483" s="11">
        <f>+H484</f>
        <v>6000</v>
      </c>
      <c r="I483" s="11">
        <f>+I484</f>
        <v>6000</v>
      </c>
      <c r="J483" s="12">
        <f>IF(H483&lt;&gt;0,I483/H483*100,"**.**")</f>
        <v>100</v>
      </c>
    </row>
    <row r="484" spans="2:10" s="7" customFormat="1" ht="22.5">
      <c r="B484" s="10"/>
      <c r="C484" s="10"/>
      <c r="D484" s="10"/>
      <c r="E484" s="10" t="s">
        <v>1287</v>
      </c>
      <c r="F484" s="10"/>
      <c r="G484" s="10" t="s">
        <v>1288</v>
      </c>
      <c r="H484" s="11">
        <f>+H485+H487+H489</f>
        <v>6000</v>
      </c>
      <c r="I484" s="11">
        <f>+I485+I487+I489</f>
        <v>6000</v>
      </c>
      <c r="J484" s="12">
        <f>IF(H484&lt;&gt;0,I484/H484*100,"**.**")</f>
        <v>100</v>
      </c>
    </row>
    <row r="485" spans="2:10" s="8" customFormat="1" ht="22.5">
      <c r="B485" s="13"/>
      <c r="C485" s="13"/>
      <c r="D485" s="13"/>
      <c r="E485" s="13"/>
      <c r="F485" s="13" t="s">
        <v>649</v>
      </c>
      <c r="G485" s="13" t="s">
        <v>650</v>
      </c>
      <c r="H485" s="14">
        <f>+H486</f>
        <v>3600</v>
      </c>
      <c r="I485" s="14">
        <f>+I486</f>
        <v>3600</v>
      </c>
      <c r="J485" s="15">
        <f>IF(H485&lt;&gt;0,I485/H485*100,"**.**")</f>
        <v>100</v>
      </c>
    </row>
    <row r="486" spans="2:10" s="8" customFormat="1" ht="22.5">
      <c r="B486" s="13"/>
      <c r="C486" s="13"/>
      <c r="D486" s="13"/>
      <c r="E486" s="13"/>
      <c r="F486" s="13" t="s">
        <v>649</v>
      </c>
      <c r="G486" s="13" t="s">
        <v>650</v>
      </c>
      <c r="H486" s="14">
        <v>3600</v>
      </c>
      <c r="I486" s="14">
        <v>3600</v>
      </c>
      <c r="J486" s="15">
        <f>IF(H486&lt;&gt;0,I486/H486*100,"**.**")</f>
        <v>100</v>
      </c>
    </row>
    <row r="487" spans="2:10" s="8" customFormat="1" ht="22.5">
      <c r="B487" s="13"/>
      <c r="C487" s="13"/>
      <c r="D487" s="13"/>
      <c r="E487" s="13"/>
      <c r="F487" s="13" t="s">
        <v>655</v>
      </c>
      <c r="G487" s="13" t="s">
        <v>656</v>
      </c>
      <c r="H487" s="14">
        <f>+H488</f>
        <v>1200</v>
      </c>
      <c r="I487" s="14">
        <f>+I488</f>
        <v>1200</v>
      </c>
      <c r="J487" s="15">
        <f>IF(H487&lt;&gt;0,I487/H487*100,"**.**")</f>
        <v>100</v>
      </c>
    </row>
    <row r="488" spans="2:10" s="8" customFormat="1" ht="22.5">
      <c r="B488" s="13"/>
      <c r="C488" s="13"/>
      <c r="D488" s="13"/>
      <c r="E488" s="13"/>
      <c r="F488" s="13" t="s">
        <v>655</v>
      </c>
      <c r="G488" s="13" t="s">
        <v>656</v>
      </c>
      <c r="H488" s="14">
        <v>1200</v>
      </c>
      <c r="I488" s="14">
        <v>1200</v>
      </c>
      <c r="J488" s="15">
        <f>IF(H488&lt;&gt;0,I488/H488*100,"**.**")</f>
        <v>100</v>
      </c>
    </row>
    <row r="489" spans="2:10" s="8" customFormat="1" ht="22.5">
      <c r="B489" s="13"/>
      <c r="C489" s="13"/>
      <c r="D489" s="13"/>
      <c r="E489" s="13"/>
      <c r="F489" s="13" t="s">
        <v>657</v>
      </c>
      <c r="G489" s="13" t="s">
        <v>658</v>
      </c>
      <c r="H489" s="14">
        <f>+H490</f>
        <v>1200</v>
      </c>
      <c r="I489" s="14">
        <f>+I490</f>
        <v>1200</v>
      </c>
      <c r="J489" s="15">
        <f>IF(H489&lt;&gt;0,I489/H489*100,"**.**")</f>
        <v>100</v>
      </c>
    </row>
    <row r="490" spans="2:10" s="8" customFormat="1" ht="22.5">
      <c r="B490" s="13"/>
      <c r="C490" s="13"/>
      <c r="D490" s="13"/>
      <c r="E490" s="13"/>
      <c r="F490" s="13" t="s">
        <v>657</v>
      </c>
      <c r="G490" s="13" t="s">
        <v>658</v>
      </c>
      <c r="H490" s="14">
        <v>1200</v>
      </c>
      <c r="I490" s="14">
        <v>1200</v>
      </c>
      <c r="J490" s="15">
        <f>IF(H490&lt;&gt;0,I490/H490*100,"**.**")</f>
        <v>100</v>
      </c>
    </row>
    <row r="491" spans="1:10" s="7" customFormat="1" ht="22.5">
      <c r="A491" s="10" t="s">
        <v>170</v>
      </c>
      <c r="B491" s="10"/>
      <c r="C491" s="10"/>
      <c r="D491" s="10" t="s">
        <v>1012</v>
      </c>
      <c r="E491" s="10"/>
      <c r="F491" s="10"/>
      <c r="G491" s="10" t="s">
        <v>1013</v>
      </c>
      <c r="H491" s="11">
        <f>+H492+H499</f>
        <v>420108</v>
      </c>
      <c r="I491" s="11">
        <f>+I492+I499</f>
        <v>420108</v>
      </c>
      <c r="J491" s="12">
        <f>IF(H491&lt;&gt;0,I491/H491*100,"**.**")</f>
        <v>100</v>
      </c>
    </row>
    <row r="492" spans="2:10" s="7" customFormat="1" ht="22.5">
      <c r="B492" s="10"/>
      <c r="C492" s="10"/>
      <c r="D492" s="10"/>
      <c r="E492" s="10" t="s">
        <v>1287</v>
      </c>
      <c r="F492" s="10"/>
      <c r="G492" s="10" t="s">
        <v>1288</v>
      </c>
      <c r="H492" s="11">
        <f>+H493+H495+H497</f>
        <v>373600</v>
      </c>
      <c r="I492" s="11">
        <f>+I493+I495+I497</f>
        <v>373600</v>
      </c>
      <c r="J492" s="12">
        <f>IF(H492&lt;&gt;0,I492/H492*100,"**.**")</f>
        <v>100</v>
      </c>
    </row>
    <row r="493" spans="2:10" s="8" customFormat="1" ht="22.5">
      <c r="B493" s="13"/>
      <c r="C493" s="13"/>
      <c r="D493" s="13"/>
      <c r="E493" s="13"/>
      <c r="F493" s="13" t="s">
        <v>753</v>
      </c>
      <c r="G493" s="13" t="s">
        <v>754</v>
      </c>
      <c r="H493" s="14">
        <f>+H494</f>
        <v>265000</v>
      </c>
      <c r="I493" s="14">
        <f>+I494</f>
        <v>265000</v>
      </c>
      <c r="J493" s="15">
        <f>IF(H493&lt;&gt;0,I493/H493*100,"**.**")</f>
        <v>100</v>
      </c>
    </row>
    <row r="494" spans="2:10" s="8" customFormat="1" ht="22.5">
      <c r="B494" s="13"/>
      <c r="C494" s="13"/>
      <c r="D494" s="13"/>
      <c r="E494" s="13"/>
      <c r="F494" s="13" t="s">
        <v>753</v>
      </c>
      <c r="G494" s="13" t="s">
        <v>754</v>
      </c>
      <c r="H494" s="14">
        <v>265000</v>
      </c>
      <c r="I494" s="14">
        <v>265000</v>
      </c>
      <c r="J494" s="15">
        <f>IF(H494&lt;&gt;0,I494/H494*100,"**.**")</f>
        <v>100</v>
      </c>
    </row>
    <row r="495" spans="2:10" s="8" customFormat="1" ht="22.5">
      <c r="B495" s="13"/>
      <c r="C495" s="13"/>
      <c r="D495" s="13"/>
      <c r="E495" s="13"/>
      <c r="F495" s="13" t="s">
        <v>760</v>
      </c>
      <c r="G495" s="13" t="s">
        <v>761</v>
      </c>
      <c r="H495" s="14">
        <f>+H496</f>
        <v>50000</v>
      </c>
      <c r="I495" s="14">
        <f>+I496</f>
        <v>50000</v>
      </c>
      <c r="J495" s="15">
        <f>IF(H495&lt;&gt;0,I495/H495*100,"**.**")</f>
        <v>100</v>
      </c>
    </row>
    <row r="496" spans="2:10" s="8" customFormat="1" ht="22.5">
      <c r="B496" s="13"/>
      <c r="C496" s="13"/>
      <c r="D496" s="13"/>
      <c r="E496" s="13"/>
      <c r="F496" s="13" t="s">
        <v>760</v>
      </c>
      <c r="G496" s="13" t="s">
        <v>761</v>
      </c>
      <c r="H496" s="14">
        <v>50000</v>
      </c>
      <c r="I496" s="14">
        <v>50000</v>
      </c>
      <c r="J496" s="15">
        <f>IF(H496&lt;&gt;0,I496/H496*100,"**.**")</f>
        <v>100</v>
      </c>
    </row>
    <row r="497" spans="2:10" s="8" customFormat="1" ht="22.5">
      <c r="B497" s="13"/>
      <c r="C497" s="13"/>
      <c r="D497" s="13"/>
      <c r="E497" s="13"/>
      <c r="F497" s="13" t="s">
        <v>751</v>
      </c>
      <c r="G497" s="13" t="s">
        <v>752</v>
      </c>
      <c r="H497" s="14">
        <f>+H498</f>
        <v>58600</v>
      </c>
      <c r="I497" s="14">
        <f>+I498</f>
        <v>58600</v>
      </c>
      <c r="J497" s="15">
        <f>IF(H497&lt;&gt;0,I497/H497*100,"**.**")</f>
        <v>100</v>
      </c>
    </row>
    <row r="498" spans="2:10" s="8" customFormat="1" ht="22.5">
      <c r="B498" s="13"/>
      <c r="C498" s="13"/>
      <c r="D498" s="13"/>
      <c r="E498" s="13"/>
      <c r="F498" s="13" t="s">
        <v>751</v>
      </c>
      <c r="G498" s="13" t="s">
        <v>752</v>
      </c>
      <c r="H498" s="14">
        <v>58600</v>
      </c>
      <c r="I498" s="14">
        <v>58600</v>
      </c>
      <c r="J498" s="15">
        <f>IF(H498&lt;&gt;0,I498/H498*100,"**.**")</f>
        <v>100</v>
      </c>
    </row>
    <row r="499" spans="2:10" s="7" customFormat="1" ht="22.5">
      <c r="B499" s="10"/>
      <c r="C499" s="10"/>
      <c r="D499" s="10"/>
      <c r="E499" s="10" t="s">
        <v>1329</v>
      </c>
      <c r="F499" s="10"/>
      <c r="G499" s="10" t="s">
        <v>1330</v>
      </c>
      <c r="H499" s="11">
        <f>+H500</f>
        <v>46508</v>
      </c>
      <c r="I499" s="11">
        <f>+I500</f>
        <v>46508</v>
      </c>
      <c r="J499" s="12">
        <f>IF(H499&lt;&gt;0,I499/H499*100,"**.**")</f>
        <v>100</v>
      </c>
    </row>
    <row r="500" spans="2:10" s="8" customFormat="1" ht="22.5">
      <c r="B500" s="13"/>
      <c r="C500" s="13"/>
      <c r="D500" s="13"/>
      <c r="E500" s="13"/>
      <c r="F500" s="13" t="s">
        <v>762</v>
      </c>
      <c r="G500" s="13" t="s">
        <v>194</v>
      </c>
      <c r="H500" s="14">
        <f>+H501</f>
        <v>46508</v>
      </c>
      <c r="I500" s="14">
        <f>+I501</f>
        <v>46508</v>
      </c>
      <c r="J500" s="15">
        <f>IF(H500&lt;&gt;0,I500/H500*100,"**.**")</f>
        <v>100</v>
      </c>
    </row>
    <row r="501" spans="2:10" s="8" customFormat="1" ht="22.5">
      <c r="B501" s="13"/>
      <c r="C501" s="13"/>
      <c r="D501" s="13"/>
      <c r="E501" s="13"/>
      <c r="F501" s="13" t="s">
        <v>762</v>
      </c>
      <c r="G501" s="13" t="s">
        <v>194</v>
      </c>
      <c r="H501" s="14">
        <v>46508</v>
      </c>
      <c r="I501" s="14">
        <v>46508</v>
      </c>
      <c r="J501" s="15">
        <f>IF(H501&lt;&gt;0,I501/H501*100,"**.**")</f>
        <v>100</v>
      </c>
    </row>
    <row r="502" spans="2:10" s="8" customFormat="1" ht="22.5">
      <c r="B502" s="13"/>
      <c r="C502" s="13" t="s">
        <v>1014</v>
      </c>
      <c r="D502" s="13"/>
      <c r="E502" s="13"/>
      <c r="F502" s="13"/>
      <c r="G502" s="13" t="s">
        <v>1015</v>
      </c>
      <c r="H502" s="14">
        <f>+H503+H507+H511</f>
        <v>184100</v>
      </c>
      <c r="I502" s="14">
        <f>+I503+I507+I511</f>
        <v>184100</v>
      </c>
      <c r="J502" s="15">
        <f>IF(H502&lt;&gt;0,I502/H502*100,"**.**")</f>
        <v>100</v>
      </c>
    </row>
    <row r="503" spans="1:10" s="7" customFormat="1" ht="22.5">
      <c r="A503" s="10" t="s">
        <v>171</v>
      </c>
      <c r="B503" s="10"/>
      <c r="C503" s="10"/>
      <c r="D503" s="10" t="s">
        <v>235</v>
      </c>
      <c r="E503" s="10"/>
      <c r="F503" s="10"/>
      <c r="G503" s="10" t="s">
        <v>236</v>
      </c>
      <c r="H503" s="11">
        <f>+H504</f>
        <v>8000</v>
      </c>
      <c r="I503" s="11">
        <f>+I504</f>
        <v>8000</v>
      </c>
      <c r="J503" s="12">
        <f>IF(H503&lt;&gt;0,I503/H503*100,"**.**")</f>
        <v>100</v>
      </c>
    </row>
    <row r="504" spans="2:10" s="7" customFormat="1" ht="22.5">
      <c r="B504" s="10"/>
      <c r="C504" s="10"/>
      <c r="D504" s="10"/>
      <c r="E504" s="10" t="s">
        <v>1287</v>
      </c>
      <c r="F504" s="10"/>
      <c r="G504" s="10" t="s">
        <v>1288</v>
      </c>
      <c r="H504" s="11">
        <f>+H505</f>
        <v>8000</v>
      </c>
      <c r="I504" s="11">
        <f>+I505</f>
        <v>8000</v>
      </c>
      <c r="J504" s="12">
        <f>IF(H504&lt;&gt;0,I504/H504*100,"**.**")</f>
        <v>100</v>
      </c>
    </row>
    <row r="505" spans="2:10" s="8" customFormat="1" ht="22.5">
      <c r="B505" s="13"/>
      <c r="C505" s="13"/>
      <c r="D505" s="13"/>
      <c r="E505" s="13"/>
      <c r="F505" s="13" t="s">
        <v>657</v>
      </c>
      <c r="G505" s="13" t="s">
        <v>658</v>
      </c>
      <c r="H505" s="14">
        <f>+H506</f>
        <v>8000</v>
      </c>
      <c r="I505" s="14">
        <f>+I506</f>
        <v>8000</v>
      </c>
      <c r="J505" s="15">
        <f>IF(H505&lt;&gt;0,I505/H505*100,"**.**")</f>
        <v>100</v>
      </c>
    </row>
    <row r="506" spans="2:10" s="8" customFormat="1" ht="22.5">
      <c r="B506" s="13"/>
      <c r="C506" s="13"/>
      <c r="D506" s="13"/>
      <c r="E506" s="13"/>
      <c r="F506" s="13" t="s">
        <v>657</v>
      </c>
      <c r="G506" s="13" t="s">
        <v>658</v>
      </c>
      <c r="H506" s="14">
        <v>8000</v>
      </c>
      <c r="I506" s="14">
        <v>8000</v>
      </c>
      <c r="J506" s="15">
        <f>IF(H506&lt;&gt;0,I506/H506*100,"**.**")</f>
        <v>100</v>
      </c>
    </row>
    <row r="507" spans="1:10" s="7" customFormat="1" ht="22.5">
      <c r="A507" s="10" t="s">
        <v>172</v>
      </c>
      <c r="B507" s="10"/>
      <c r="C507" s="10"/>
      <c r="D507" s="10" t="s">
        <v>241</v>
      </c>
      <c r="E507" s="10"/>
      <c r="F507" s="10"/>
      <c r="G507" s="10" t="s">
        <v>242</v>
      </c>
      <c r="H507" s="11">
        <f>+H508</f>
        <v>4500</v>
      </c>
      <c r="I507" s="11">
        <f>+I508</f>
        <v>4500</v>
      </c>
      <c r="J507" s="12">
        <f>IF(H507&lt;&gt;0,I507/H507*100,"**.**")</f>
        <v>100</v>
      </c>
    </row>
    <row r="508" spans="2:10" s="7" customFormat="1" ht="22.5">
      <c r="B508" s="10"/>
      <c r="C508" s="10"/>
      <c r="D508" s="10"/>
      <c r="E508" s="10" t="s">
        <v>1287</v>
      </c>
      <c r="F508" s="10"/>
      <c r="G508" s="10" t="s">
        <v>1288</v>
      </c>
      <c r="H508" s="11">
        <f>+H509</f>
        <v>4500</v>
      </c>
      <c r="I508" s="11">
        <f>+I509</f>
        <v>4500</v>
      </c>
      <c r="J508" s="12">
        <f>IF(H508&lt;&gt;0,I508/H508*100,"**.**")</f>
        <v>100</v>
      </c>
    </row>
    <row r="509" spans="2:10" s="8" customFormat="1" ht="22.5">
      <c r="B509" s="13"/>
      <c r="C509" s="13"/>
      <c r="D509" s="13"/>
      <c r="E509" s="13"/>
      <c r="F509" s="13" t="s">
        <v>657</v>
      </c>
      <c r="G509" s="13" t="s">
        <v>658</v>
      </c>
      <c r="H509" s="14">
        <f>+H510</f>
        <v>4500</v>
      </c>
      <c r="I509" s="14">
        <f>+I510</f>
        <v>4500</v>
      </c>
      <c r="J509" s="15">
        <f>IF(H509&lt;&gt;0,I509/H509*100,"**.**")</f>
        <v>100</v>
      </c>
    </row>
    <row r="510" spans="2:10" s="8" customFormat="1" ht="22.5">
      <c r="B510" s="13"/>
      <c r="C510" s="13"/>
      <c r="D510" s="13"/>
      <c r="E510" s="13"/>
      <c r="F510" s="13" t="s">
        <v>657</v>
      </c>
      <c r="G510" s="13" t="s">
        <v>658</v>
      </c>
      <c r="H510" s="14">
        <v>4500</v>
      </c>
      <c r="I510" s="14">
        <v>4500</v>
      </c>
      <c r="J510" s="15">
        <f>IF(H510&lt;&gt;0,I510/H510*100,"**.**")</f>
        <v>100</v>
      </c>
    </row>
    <row r="511" spans="1:10" s="7" customFormat="1" ht="22.5">
      <c r="A511" s="10" t="s">
        <v>173</v>
      </c>
      <c r="B511" s="10"/>
      <c r="C511" s="10"/>
      <c r="D511" s="10" t="s">
        <v>1016</v>
      </c>
      <c r="E511" s="10"/>
      <c r="F511" s="10"/>
      <c r="G511" s="10" t="s">
        <v>1017</v>
      </c>
      <c r="H511" s="11">
        <f>+H512</f>
        <v>171600</v>
      </c>
      <c r="I511" s="11">
        <f>+I512</f>
        <v>171600</v>
      </c>
      <c r="J511" s="12">
        <f>IF(H511&lt;&gt;0,I511/H511*100,"**.**")</f>
        <v>100</v>
      </c>
    </row>
    <row r="512" spans="2:10" s="7" customFormat="1" ht="22.5">
      <c r="B512" s="10"/>
      <c r="C512" s="10"/>
      <c r="D512" s="10"/>
      <c r="E512" s="10" t="s">
        <v>1287</v>
      </c>
      <c r="F512" s="10"/>
      <c r="G512" s="10" t="s">
        <v>1288</v>
      </c>
      <c r="H512" s="11">
        <f>+H513+H515+H517</f>
        <v>171600</v>
      </c>
      <c r="I512" s="11">
        <f>+I513+I515+I517</f>
        <v>171600</v>
      </c>
      <c r="J512" s="12">
        <f>IF(H512&lt;&gt;0,I512/H512*100,"**.**")</f>
        <v>100</v>
      </c>
    </row>
    <row r="513" spans="2:10" s="8" customFormat="1" ht="22.5">
      <c r="B513" s="13"/>
      <c r="C513" s="13"/>
      <c r="D513" s="13"/>
      <c r="E513" s="13"/>
      <c r="F513" s="13" t="s">
        <v>753</v>
      </c>
      <c r="G513" s="13" t="s">
        <v>754</v>
      </c>
      <c r="H513" s="14">
        <f>+H514</f>
        <v>109000</v>
      </c>
      <c r="I513" s="14">
        <f>+I514</f>
        <v>109000</v>
      </c>
      <c r="J513" s="15">
        <f>IF(H513&lt;&gt;0,I513/H513*100,"**.**")</f>
        <v>100</v>
      </c>
    </row>
    <row r="514" spans="2:10" s="8" customFormat="1" ht="22.5">
      <c r="B514" s="13"/>
      <c r="C514" s="13"/>
      <c r="D514" s="13"/>
      <c r="E514" s="13"/>
      <c r="F514" s="13" t="s">
        <v>753</v>
      </c>
      <c r="G514" s="13" t="s">
        <v>754</v>
      </c>
      <c r="H514" s="14">
        <v>109000</v>
      </c>
      <c r="I514" s="14">
        <v>109000</v>
      </c>
      <c r="J514" s="15">
        <f>IF(H514&lt;&gt;0,I514/H514*100,"**.**")</f>
        <v>100</v>
      </c>
    </row>
    <row r="515" spans="2:10" s="8" customFormat="1" ht="22.5">
      <c r="B515" s="13"/>
      <c r="C515" s="13"/>
      <c r="D515" s="13"/>
      <c r="E515" s="13"/>
      <c r="F515" s="13" t="s">
        <v>760</v>
      </c>
      <c r="G515" s="13" t="s">
        <v>761</v>
      </c>
      <c r="H515" s="14">
        <f>+H516</f>
        <v>21000</v>
      </c>
      <c r="I515" s="14">
        <f>+I516</f>
        <v>21000</v>
      </c>
      <c r="J515" s="15">
        <f>IF(H515&lt;&gt;0,I515/H515*100,"**.**")</f>
        <v>100</v>
      </c>
    </row>
    <row r="516" spans="2:10" s="8" customFormat="1" ht="22.5">
      <c r="B516" s="13"/>
      <c r="C516" s="13"/>
      <c r="D516" s="13"/>
      <c r="E516" s="13"/>
      <c r="F516" s="13" t="s">
        <v>760</v>
      </c>
      <c r="G516" s="13" t="s">
        <v>761</v>
      </c>
      <c r="H516" s="14">
        <v>21000</v>
      </c>
      <c r="I516" s="14">
        <v>21000</v>
      </c>
      <c r="J516" s="15">
        <f>IF(H516&lt;&gt;0,I516/H516*100,"**.**")</f>
        <v>100</v>
      </c>
    </row>
    <row r="517" spans="2:10" s="8" customFormat="1" ht="22.5">
      <c r="B517" s="13"/>
      <c r="C517" s="13"/>
      <c r="D517" s="13"/>
      <c r="E517" s="13"/>
      <c r="F517" s="13" t="s">
        <v>751</v>
      </c>
      <c r="G517" s="13" t="s">
        <v>752</v>
      </c>
      <c r="H517" s="14">
        <f>+H518</f>
        <v>41600</v>
      </c>
      <c r="I517" s="14">
        <f>+I518</f>
        <v>41600</v>
      </c>
      <c r="J517" s="15">
        <f>IF(H517&lt;&gt;0,I517/H517*100,"**.**")</f>
        <v>100</v>
      </c>
    </row>
    <row r="518" spans="2:10" s="8" customFormat="1" ht="22.5">
      <c r="B518" s="13"/>
      <c r="C518" s="13"/>
      <c r="D518" s="13"/>
      <c r="E518" s="13"/>
      <c r="F518" s="13" t="s">
        <v>751</v>
      </c>
      <c r="G518" s="13" t="s">
        <v>752</v>
      </c>
      <c r="H518" s="14">
        <v>41600</v>
      </c>
      <c r="I518" s="14">
        <v>41600</v>
      </c>
      <c r="J518" s="15">
        <f>IF(H518&lt;&gt;0,I518/H518*100,"**.**")</f>
        <v>100</v>
      </c>
    </row>
    <row r="519" spans="2:10" s="8" customFormat="1" ht="22.5">
      <c r="B519" s="13"/>
      <c r="C519" s="13" t="s">
        <v>1018</v>
      </c>
      <c r="D519" s="13"/>
      <c r="E519" s="13"/>
      <c r="F519" s="13"/>
      <c r="G519" s="13" t="s">
        <v>1019</v>
      </c>
      <c r="H519" s="14">
        <f>+H520+H524+H528+H532</f>
        <v>104700</v>
      </c>
      <c r="I519" s="14">
        <f>+I520+I524+I528+I532</f>
        <v>104700</v>
      </c>
      <c r="J519" s="15">
        <f>IF(H519&lt;&gt;0,I519/H519*100,"**.**")</f>
        <v>100</v>
      </c>
    </row>
    <row r="520" spans="1:10" s="7" customFormat="1" ht="22.5">
      <c r="A520" s="10" t="s">
        <v>174</v>
      </c>
      <c r="B520" s="10"/>
      <c r="C520" s="10"/>
      <c r="D520" s="10" t="s">
        <v>219</v>
      </c>
      <c r="E520" s="10"/>
      <c r="F520" s="10"/>
      <c r="G520" s="10" t="s">
        <v>220</v>
      </c>
      <c r="H520" s="11">
        <f>+H521</f>
        <v>15000</v>
      </c>
      <c r="I520" s="11">
        <f>+I521</f>
        <v>15000</v>
      </c>
      <c r="J520" s="12">
        <f>IF(H520&lt;&gt;0,I520/H520*100,"**.**")</f>
        <v>100</v>
      </c>
    </row>
    <row r="521" spans="2:10" s="7" customFormat="1" ht="22.5">
      <c r="B521" s="10"/>
      <c r="C521" s="10"/>
      <c r="D521" s="10"/>
      <c r="E521" s="10" t="s">
        <v>1287</v>
      </c>
      <c r="F521" s="10"/>
      <c r="G521" s="10" t="s">
        <v>1288</v>
      </c>
      <c r="H521" s="11">
        <f>+H522</f>
        <v>15000</v>
      </c>
      <c r="I521" s="11">
        <f>+I522</f>
        <v>15000</v>
      </c>
      <c r="J521" s="12">
        <f>IF(H521&lt;&gt;0,I521/H521*100,"**.**")</f>
        <v>100</v>
      </c>
    </row>
    <row r="522" spans="2:10" s="8" customFormat="1" ht="22.5">
      <c r="B522" s="13"/>
      <c r="C522" s="13"/>
      <c r="D522" s="13"/>
      <c r="E522" s="13"/>
      <c r="F522" s="13" t="s">
        <v>657</v>
      </c>
      <c r="G522" s="13" t="s">
        <v>658</v>
      </c>
      <c r="H522" s="14">
        <f>+H523</f>
        <v>15000</v>
      </c>
      <c r="I522" s="14">
        <f>+I523</f>
        <v>15000</v>
      </c>
      <c r="J522" s="15">
        <f>IF(H522&lt;&gt;0,I522/H522*100,"**.**")</f>
        <v>100</v>
      </c>
    </row>
    <row r="523" spans="2:10" s="8" customFormat="1" ht="22.5">
      <c r="B523" s="13"/>
      <c r="C523" s="13"/>
      <c r="D523" s="13"/>
      <c r="E523" s="13"/>
      <c r="F523" s="13" t="s">
        <v>657</v>
      </c>
      <c r="G523" s="13" t="s">
        <v>658</v>
      </c>
      <c r="H523" s="14">
        <v>15000</v>
      </c>
      <c r="I523" s="14">
        <v>15000</v>
      </c>
      <c r="J523" s="15">
        <f>IF(H523&lt;&gt;0,I523/H523*100,"**.**")</f>
        <v>100</v>
      </c>
    </row>
    <row r="524" spans="1:10" s="7" customFormat="1" ht="22.5">
      <c r="A524" s="10" t="s">
        <v>177</v>
      </c>
      <c r="B524" s="10"/>
      <c r="C524" s="10"/>
      <c r="D524" s="10" t="s">
        <v>1020</v>
      </c>
      <c r="E524" s="10"/>
      <c r="F524" s="10"/>
      <c r="G524" s="10" t="s">
        <v>1021</v>
      </c>
      <c r="H524" s="11">
        <f>+H525</f>
        <v>25500</v>
      </c>
      <c r="I524" s="11">
        <f>+I525</f>
        <v>25500</v>
      </c>
      <c r="J524" s="12">
        <f>IF(H524&lt;&gt;0,I524/H524*100,"**.**")</f>
        <v>100</v>
      </c>
    </row>
    <row r="525" spans="2:10" s="7" customFormat="1" ht="22.5">
      <c r="B525" s="10"/>
      <c r="C525" s="10"/>
      <c r="D525" s="10"/>
      <c r="E525" s="10" t="s">
        <v>1287</v>
      </c>
      <c r="F525" s="10"/>
      <c r="G525" s="10" t="s">
        <v>1288</v>
      </c>
      <c r="H525" s="11">
        <f>+H526</f>
        <v>25500</v>
      </c>
      <c r="I525" s="11">
        <f>+I526</f>
        <v>25500</v>
      </c>
      <c r="J525" s="12">
        <f>IF(H525&lt;&gt;0,I525/H525*100,"**.**")</f>
        <v>100</v>
      </c>
    </row>
    <row r="526" spans="2:10" s="8" customFormat="1" ht="22.5">
      <c r="B526" s="13"/>
      <c r="C526" s="13"/>
      <c r="D526" s="13"/>
      <c r="E526" s="13"/>
      <c r="F526" s="13" t="s">
        <v>751</v>
      </c>
      <c r="G526" s="13" t="s">
        <v>752</v>
      </c>
      <c r="H526" s="14">
        <f>+H527</f>
        <v>25500</v>
      </c>
      <c r="I526" s="14">
        <f>+I527</f>
        <v>25500</v>
      </c>
      <c r="J526" s="15">
        <f>IF(H526&lt;&gt;0,I526/H526*100,"**.**")</f>
        <v>100</v>
      </c>
    </row>
    <row r="527" spans="2:10" s="8" customFormat="1" ht="22.5">
      <c r="B527" s="13"/>
      <c r="C527" s="13"/>
      <c r="D527" s="13"/>
      <c r="E527" s="13"/>
      <c r="F527" s="13" t="s">
        <v>751</v>
      </c>
      <c r="G527" s="13" t="s">
        <v>752</v>
      </c>
      <c r="H527" s="14">
        <v>25500</v>
      </c>
      <c r="I527" s="14">
        <v>25500</v>
      </c>
      <c r="J527" s="15">
        <f>IF(H527&lt;&gt;0,I527/H527*100,"**.**")</f>
        <v>100</v>
      </c>
    </row>
    <row r="528" spans="1:10" s="7" customFormat="1" ht="22.5">
      <c r="A528" s="10" t="s">
        <v>178</v>
      </c>
      <c r="B528" s="10"/>
      <c r="C528" s="10"/>
      <c r="D528" s="10" t="s">
        <v>1022</v>
      </c>
      <c r="E528" s="10"/>
      <c r="F528" s="10"/>
      <c r="G528" s="10" t="s">
        <v>1023</v>
      </c>
      <c r="H528" s="11">
        <f>+H529</f>
        <v>56200</v>
      </c>
      <c r="I528" s="11">
        <f>+I529</f>
        <v>56200</v>
      </c>
      <c r="J528" s="12">
        <f>IF(H528&lt;&gt;0,I528/H528*100,"**.**")</f>
        <v>100</v>
      </c>
    </row>
    <row r="529" spans="2:10" s="7" customFormat="1" ht="22.5">
      <c r="B529" s="10"/>
      <c r="C529" s="10"/>
      <c r="D529" s="10"/>
      <c r="E529" s="10" t="s">
        <v>1287</v>
      </c>
      <c r="F529" s="10"/>
      <c r="G529" s="10" t="s">
        <v>1288</v>
      </c>
      <c r="H529" s="11">
        <f>+H530</f>
        <v>56200</v>
      </c>
      <c r="I529" s="11">
        <f>+I530</f>
        <v>56200</v>
      </c>
      <c r="J529" s="12">
        <f>IF(H529&lt;&gt;0,I529/H529*100,"**.**")</f>
        <v>100</v>
      </c>
    </row>
    <row r="530" spans="2:10" s="8" customFormat="1" ht="22.5">
      <c r="B530" s="13"/>
      <c r="C530" s="13"/>
      <c r="D530" s="13"/>
      <c r="E530" s="13"/>
      <c r="F530" s="13" t="s">
        <v>657</v>
      </c>
      <c r="G530" s="13" t="s">
        <v>658</v>
      </c>
      <c r="H530" s="14">
        <f>+H531</f>
        <v>56200</v>
      </c>
      <c r="I530" s="14">
        <f>+I531</f>
        <v>56200</v>
      </c>
      <c r="J530" s="15">
        <f>IF(H530&lt;&gt;0,I530/H530*100,"**.**")</f>
        <v>100</v>
      </c>
    </row>
    <row r="531" spans="2:10" s="8" customFormat="1" ht="22.5">
      <c r="B531" s="13"/>
      <c r="C531" s="13"/>
      <c r="D531" s="13"/>
      <c r="E531" s="13"/>
      <c r="F531" s="13" t="s">
        <v>657</v>
      </c>
      <c r="G531" s="13" t="s">
        <v>658</v>
      </c>
      <c r="H531" s="14">
        <v>56200</v>
      </c>
      <c r="I531" s="14">
        <v>56200</v>
      </c>
      <c r="J531" s="15">
        <f>IF(H531&lt;&gt;0,I531/H531*100,"**.**")</f>
        <v>100</v>
      </c>
    </row>
    <row r="532" spans="1:10" s="7" customFormat="1" ht="22.5">
      <c r="A532" s="10" t="s">
        <v>179</v>
      </c>
      <c r="B532" s="10"/>
      <c r="C532" s="10"/>
      <c r="D532" s="10" t="s">
        <v>1024</v>
      </c>
      <c r="E532" s="10"/>
      <c r="F532" s="10"/>
      <c r="G532" s="10" t="s">
        <v>1025</v>
      </c>
      <c r="H532" s="11">
        <f>+H533</f>
        <v>8000</v>
      </c>
      <c r="I532" s="11">
        <f>+I533</f>
        <v>8000</v>
      </c>
      <c r="J532" s="12">
        <f>IF(H532&lt;&gt;0,I532/H532*100,"**.**")</f>
        <v>100</v>
      </c>
    </row>
    <row r="533" spans="2:10" s="7" customFormat="1" ht="22.5">
      <c r="B533" s="10"/>
      <c r="C533" s="10"/>
      <c r="D533" s="10"/>
      <c r="E533" s="10" t="s">
        <v>1287</v>
      </c>
      <c r="F533" s="10"/>
      <c r="G533" s="10" t="s">
        <v>1288</v>
      </c>
      <c r="H533" s="11">
        <f>+H534</f>
        <v>8000</v>
      </c>
      <c r="I533" s="11">
        <f>+I534</f>
        <v>8000</v>
      </c>
      <c r="J533" s="12">
        <f>IF(H533&lt;&gt;0,I533/H533*100,"**.**")</f>
        <v>100</v>
      </c>
    </row>
    <row r="534" spans="2:10" s="8" customFormat="1" ht="22.5">
      <c r="B534" s="13"/>
      <c r="C534" s="13"/>
      <c r="D534" s="13"/>
      <c r="E534" s="13"/>
      <c r="F534" s="13" t="s">
        <v>653</v>
      </c>
      <c r="G534" s="13" t="s">
        <v>654</v>
      </c>
      <c r="H534" s="14">
        <f>+H535</f>
        <v>8000</v>
      </c>
      <c r="I534" s="14">
        <f>+I535</f>
        <v>8000</v>
      </c>
      <c r="J534" s="15">
        <f>IF(H534&lt;&gt;0,I534/H534*100,"**.**")</f>
        <v>100</v>
      </c>
    </row>
    <row r="535" spans="2:10" s="8" customFormat="1" ht="22.5">
      <c r="B535" s="13"/>
      <c r="C535" s="13"/>
      <c r="D535" s="13"/>
      <c r="E535" s="13"/>
      <c r="F535" s="13" t="s">
        <v>653</v>
      </c>
      <c r="G535" s="13" t="s">
        <v>654</v>
      </c>
      <c r="H535" s="14">
        <v>8000</v>
      </c>
      <c r="I535" s="14">
        <v>8000</v>
      </c>
      <c r="J535" s="15">
        <f>IF(H535&lt;&gt;0,I535/H535*100,"**.**")</f>
        <v>100</v>
      </c>
    </row>
    <row r="536" spans="2:10" s="8" customFormat="1" ht="22.5">
      <c r="B536" s="13"/>
      <c r="C536" s="13" t="s">
        <v>1026</v>
      </c>
      <c r="D536" s="13"/>
      <c r="E536" s="13"/>
      <c r="F536" s="13"/>
      <c r="G536" s="13" t="s">
        <v>1027</v>
      </c>
      <c r="H536" s="14">
        <f>+H537+H541+H545+H549+H553</f>
        <v>92400</v>
      </c>
      <c r="I536" s="14">
        <f>+I537+I541+I545+I549+I553</f>
        <v>92400</v>
      </c>
      <c r="J536" s="15">
        <f>IF(H536&lt;&gt;0,I536/H536*100,"**.**")</f>
        <v>100</v>
      </c>
    </row>
    <row r="537" spans="1:10" s="7" customFormat="1" ht="22.5">
      <c r="A537" s="10" t="s">
        <v>180</v>
      </c>
      <c r="B537" s="10"/>
      <c r="C537" s="10"/>
      <c r="D537" s="10" t="s">
        <v>233</v>
      </c>
      <c r="E537" s="10"/>
      <c r="F537" s="10"/>
      <c r="G537" s="10" t="s">
        <v>629</v>
      </c>
      <c r="H537" s="11">
        <f>+H538</f>
        <v>5000</v>
      </c>
      <c r="I537" s="11">
        <f>+I538</f>
        <v>5000</v>
      </c>
      <c r="J537" s="12">
        <f>IF(H537&lt;&gt;0,I537/H537*100,"**.**")</f>
        <v>100</v>
      </c>
    </row>
    <row r="538" spans="2:10" s="7" customFormat="1" ht="22.5">
      <c r="B538" s="10"/>
      <c r="C538" s="10"/>
      <c r="D538" s="10"/>
      <c r="E538" s="10" t="s">
        <v>1331</v>
      </c>
      <c r="F538" s="10"/>
      <c r="G538" s="10" t="s">
        <v>1332</v>
      </c>
      <c r="H538" s="11">
        <f>+H539</f>
        <v>5000</v>
      </c>
      <c r="I538" s="11">
        <f>+I539</f>
        <v>5000</v>
      </c>
      <c r="J538" s="12">
        <f>IF(H538&lt;&gt;0,I538/H538*100,"**.**")</f>
        <v>100</v>
      </c>
    </row>
    <row r="539" spans="2:10" s="8" customFormat="1" ht="22.5">
      <c r="B539" s="13"/>
      <c r="C539" s="13"/>
      <c r="D539" s="13"/>
      <c r="E539" s="13"/>
      <c r="F539" s="13" t="s">
        <v>762</v>
      </c>
      <c r="G539" s="13" t="s">
        <v>194</v>
      </c>
      <c r="H539" s="14">
        <f>+H540</f>
        <v>5000</v>
      </c>
      <c r="I539" s="14">
        <f>+I540</f>
        <v>5000</v>
      </c>
      <c r="J539" s="15">
        <f>IF(H539&lt;&gt;0,I539/H539*100,"**.**")</f>
        <v>100</v>
      </c>
    </row>
    <row r="540" spans="2:10" s="8" customFormat="1" ht="22.5">
      <c r="B540" s="13"/>
      <c r="C540" s="13"/>
      <c r="D540" s="13"/>
      <c r="E540" s="13"/>
      <c r="F540" s="13" t="s">
        <v>762</v>
      </c>
      <c r="G540" s="13" t="s">
        <v>194</v>
      </c>
      <c r="H540" s="14">
        <v>5000</v>
      </c>
      <c r="I540" s="14">
        <v>5000</v>
      </c>
      <c r="J540" s="15">
        <f>IF(H540&lt;&gt;0,I540/H540*100,"**.**")</f>
        <v>100</v>
      </c>
    </row>
    <row r="541" spans="1:10" s="7" customFormat="1" ht="22.5">
      <c r="A541" s="10" t="s">
        <v>181</v>
      </c>
      <c r="B541" s="10"/>
      <c r="C541" s="10"/>
      <c r="D541" s="10" t="s">
        <v>249</v>
      </c>
      <c r="E541" s="10"/>
      <c r="F541" s="10"/>
      <c r="G541" s="10" t="s">
        <v>887</v>
      </c>
      <c r="H541" s="11">
        <f>+H542</f>
        <v>50000</v>
      </c>
      <c r="I541" s="11">
        <f>+I542</f>
        <v>50000</v>
      </c>
      <c r="J541" s="12">
        <f>IF(H541&lt;&gt;0,I541/H541*100,"**.**")</f>
        <v>100</v>
      </c>
    </row>
    <row r="542" spans="2:10" s="7" customFormat="1" ht="22.5">
      <c r="B542" s="10"/>
      <c r="C542" s="10"/>
      <c r="D542" s="10"/>
      <c r="E542" s="10" t="s">
        <v>1333</v>
      </c>
      <c r="F542" s="10"/>
      <c r="G542" s="10" t="s">
        <v>1334</v>
      </c>
      <c r="H542" s="11">
        <f>+H543</f>
        <v>50000</v>
      </c>
      <c r="I542" s="11">
        <f>+I543</f>
        <v>50000</v>
      </c>
      <c r="J542" s="12">
        <f>IF(H542&lt;&gt;0,I542/H542*100,"**.**")</f>
        <v>100</v>
      </c>
    </row>
    <row r="543" spans="2:10" s="8" customFormat="1" ht="22.5">
      <c r="B543" s="13"/>
      <c r="C543" s="13"/>
      <c r="D543" s="13"/>
      <c r="E543" s="13"/>
      <c r="F543" s="13" t="s">
        <v>749</v>
      </c>
      <c r="G543" s="13" t="s">
        <v>750</v>
      </c>
      <c r="H543" s="14">
        <f>+H544</f>
        <v>50000</v>
      </c>
      <c r="I543" s="14">
        <f>+I544</f>
        <v>50000</v>
      </c>
      <c r="J543" s="15">
        <f>IF(H543&lt;&gt;0,I543/H543*100,"**.**")</f>
        <v>100</v>
      </c>
    </row>
    <row r="544" spans="2:10" s="8" customFormat="1" ht="22.5">
      <c r="B544" s="13"/>
      <c r="C544" s="13"/>
      <c r="D544" s="13"/>
      <c r="E544" s="13"/>
      <c r="F544" s="13" t="s">
        <v>749</v>
      </c>
      <c r="G544" s="13" t="s">
        <v>750</v>
      </c>
      <c r="H544" s="14">
        <v>50000</v>
      </c>
      <c r="I544" s="14">
        <v>50000</v>
      </c>
      <c r="J544" s="15">
        <f>IF(H544&lt;&gt;0,I544/H544*100,"**.**")</f>
        <v>100</v>
      </c>
    </row>
    <row r="545" spans="1:10" s="7" customFormat="1" ht="22.5">
      <c r="A545" s="10" t="s">
        <v>182</v>
      </c>
      <c r="B545" s="10"/>
      <c r="C545" s="10"/>
      <c r="D545" s="10" t="s">
        <v>1028</v>
      </c>
      <c r="E545" s="10"/>
      <c r="F545" s="10"/>
      <c r="G545" s="10" t="s">
        <v>1029</v>
      </c>
      <c r="H545" s="11">
        <f>+H546</f>
        <v>5000</v>
      </c>
      <c r="I545" s="11">
        <f>+I546</f>
        <v>5000</v>
      </c>
      <c r="J545" s="12">
        <f>IF(H545&lt;&gt;0,I545/H545*100,"**.**")</f>
        <v>100</v>
      </c>
    </row>
    <row r="546" spans="2:10" s="7" customFormat="1" ht="22.5">
      <c r="B546" s="10"/>
      <c r="C546" s="10"/>
      <c r="D546" s="10"/>
      <c r="E546" s="10" t="s">
        <v>1335</v>
      </c>
      <c r="F546" s="10"/>
      <c r="G546" s="10" t="s">
        <v>1336</v>
      </c>
      <c r="H546" s="11">
        <f>+H547</f>
        <v>5000</v>
      </c>
      <c r="I546" s="11">
        <f>+I547</f>
        <v>5000</v>
      </c>
      <c r="J546" s="12">
        <f>IF(H546&lt;&gt;0,I546/H546*100,"**.**")</f>
        <v>100</v>
      </c>
    </row>
    <row r="547" spans="2:10" s="8" customFormat="1" ht="22.5">
      <c r="B547" s="13"/>
      <c r="C547" s="13"/>
      <c r="D547" s="13"/>
      <c r="E547" s="13"/>
      <c r="F547" s="13" t="s">
        <v>758</v>
      </c>
      <c r="G547" s="13" t="s">
        <v>759</v>
      </c>
      <c r="H547" s="14">
        <f>+H548</f>
        <v>5000</v>
      </c>
      <c r="I547" s="14">
        <f>+I548</f>
        <v>5000</v>
      </c>
      <c r="J547" s="15">
        <f>IF(H547&lt;&gt;0,I547/H547*100,"**.**")</f>
        <v>100</v>
      </c>
    </row>
    <row r="548" spans="2:10" s="8" customFormat="1" ht="22.5">
      <c r="B548" s="13"/>
      <c r="C548" s="13"/>
      <c r="D548" s="13"/>
      <c r="E548" s="13"/>
      <c r="F548" s="13" t="s">
        <v>758</v>
      </c>
      <c r="G548" s="13" t="s">
        <v>759</v>
      </c>
      <c r="H548" s="14">
        <v>5000</v>
      </c>
      <c r="I548" s="14">
        <v>5000</v>
      </c>
      <c r="J548" s="15">
        <f>IF(H548&lt;&gt;0,I548/H548*100,"**.**")</f>
        <v>100</v>
      </c>
    </row>
    <row r="549" spans="1:10" s="7" customFormat="1" ht="22.5">
      <c r="A549" s="10" t="s">
        <v>183</v>
      </c>
      <c r="B549" s="10"/>
      <c r="C549" s="10"/>
      <c r="D549" s="10" t="s">
        <v>859</v>
      </c>
      <c r="E549" s="10"/>
      <c r="F549" s="10"/>
      <c r="G549" s="10" t="s">
        <v>888</v>
      </c>
      <c r="H549" s="11">
        <f>+H550</f>
        <v>1000</v>
      </c>
      <c r="I549" s="11">
        <f>+I550</f>
        <v>1000</v>
      </c>
      <c r="J549" s="12">
        <f>IF(H549&lt;&gt;0,I549/H549*100,"**.**")</f>
        <v>100</v>
      </c>
    </row>
    <row r="550" spans="2:10" s="7" customFormat="1" ht="22.5">
      <c r="B550" s="10"/>
      <c r="C550" s="10"/>
      <c r="D550" s="10"/>
      <c r="E550" s="10" t="s">
        <v>1337</v>
      </c>
      <c r="F550" s="10"/>
      <c r="G550" s="10" t="s">
        <v>1338</v>
      </c>
      <c r="H550" s="11">
        <f>+H551</f>
        <v>1000</v>
      </c>
      <c r="I550" s="11">
        <f>+I551</f>
        <v>1000</v>
      </c>
      <c r="J550" s="12">
        <f>IF(H550&lt;&gt;0,I550/H550*100,"**.**")</f>
        <v>100</v>
      </c>
    </row>
    <row r="551" spans="2:10" s="8" customFormat="1" ht="22.5">
      <c r="B551" s="13"/>
      <c r="C551" s="13"/>
      <c r="D551" s="13"/>
      <c r="E551" s="13"/>
      <c r="F551" s="13" t="s">
        <v>857</v>
      </c>
      <c r="G551" s="13" t="s">
        <v>858</v>
      </c>
      <c r="H551" s="14">
        <f>+H552</f>
        <v>1000</v>
      </c>
      <c r="I551" s="14">
        <f>+I552</f>
        <v>1000</v>
      </c>
      <c r="J551" s="15">
        <f>IF(H551&lt;&gt;0,I551/H551*100,"**.**")</f>
        <v>100</v>
      </c>
    </row>
    <row r="552" spans="2:10" s="8" customFormat="1" ht="22.5">
      <c r="B552" s="13"/>
      <c r="C552" s="13"/>
      <c r="D552" s="13"/>
      <c r="E552" s="13"/>
      <c r="F552" s="13" t="s">
        <v>857</v>
      </c>
      <c r="G552" s="13" t="s">
        <v>858</v>
      </c>
      <c r="H552" s="14">
        <v>1000</v>
      </c>
      <c r="I552" s="14">
        <v>1000</v>
      </c>
      <c r="J552" s="15">
        <f>IF(H552&lt;&gt;0,I552/H552*100,"**.**")</f>
        <v>100</v>
      </c>
    </row>
    <row r="553" spans="1:10" s="7" customFormat="1" ht="22.5">
      <c r="A553" s="10" t="s">
        <v>184</v>
      </c>
      <c r="B553" s="10"/>
      <c r="C553" s="10"/>
      <c r="D553" s="10" t="s">
        <v>1030</v>
      </c>
      <c r="E553" s="10"/>
      <c r="F553" s="10"/>
      <c r="G553" s="10" t="s">
        <v>1031</v>
      </c>
      <c r="H553" s="11">
        <f>+H554+H557</f>
        <v>31400</v>
      </c>
      <c r="I553" s="11">
        <f>+I554+I557</f>
        <v>31400</v>
      </c>
      <c r="J553" s="12">
        <f>IF(H553&lt;&gt;0,I553/H553*100,"**.**")</f>
        <v>100</v>
      </c>
    </row>
    <row r="554" spans="2:10" s="7" customFormat="1" ht="22.5">
      <c r="B554" s="10"/>
      <c r="C554" s="10"/>
      <c r="D554" s="10"/>
      <c r="E554" s="10" t="s">
        <v>1287</v>
      </c>
      <c r="F554" s="10"/>
      <c r="G554" s="10" t="s">
        <v>1288</v>
      </c>
      <c r="H554" s="11">
        <f>+H555</f>
        <v>22000</v>
      </c>
      <c r="I554" s="11">
        <f>+I555</f>
        <v>22000</v>
      </c>
      <c r="J554" s="12">
        <f>IF(H554&lt;&gt;0,I554/H554*100,"**.**")</f>
        <v>100</v>
      </c>
    </row>
    <row r="555" spans="2:10" s="8" customFormat="1" ht="22.5">
      <c r="B555" s="13"/>
      <c r="C555" s="13"/>
      <c r="D555" s="13"/>
      <c r="E555" s="13"/>
      <c r="F555" s="13" t="s">
        <v>657</v>
      </c>
      <c r="G555" s="13" t="s">
        <v>658</v>
      </c>
      <c r="H555" s="14">
        <f>+H556</f>
        <v>22000</v>
      </c>
      <c r="I555" s="14">
        <f>+I556</f>
        <v>22000</v>
      </c>
      <c r="J555" s="15">
        <f>IF(H555&lt;&gt;0,I555/H555*100,"**.**")</f>
        <v>100</v>
      </c>
    </row>
    <row r="556" spans="2:10" s="8" customFormat="1" ht="22.5">
      <c r="B556" s="13"/>
      <c r="C556" s="13"/>
      <c r="D556" s="13"/>
      <c r="E556" s="13"/>
      <c r="F556" s="13" t="s">
        <v>657</v>
      </c>
      <c r="G556" s="13" t="s">
        <v>658</v>
      </c>
      <c r="H556" s="14">
        <v>22000</v>
      </c>
      <c r="I556" s="14">
        <v>22000</v>
      </c>
      <c r="J556" s="15">
        <f>IF(H556&lt;&gt;0,I556/H556*100,"**.**")</f>
        <v>100</v>
      </c>
    </row>
    <row r="557" spans="2:10" s="7" customFormat="1" ht="22.5">
      <c r="B557" s="10"/>
      <c r="C557" s="10"/>
      <c r="D557" s="10"/>
      <c r="E557" s="10" t="s">
        <v>1339</v>
      </c>
      <c r="F557" s="10"/>
      <c r="G557" s="10" t="s">
        <v>1340</v>
      </c>
      <c r="H557" s="11">
        <f>+H558</f>
        <v>9400</v>
      </c>
      <c r="I557" s="11">
        <f>+I558</f>
        <v>9400</v>
      </c>
      <c r="J557" s="12">
        <f>IF(H557&lt;&gt;0,I557/H557*100,"**.**")</f>
        <v>100</v>
      </c>
    </row>
    <row r="558" spans="2:10" s="8" customFormat="1" ht="22.5">
      <c r="B558" s="13"/>
      <c r="C558" s="13"/>
      <c r="D558" s="13"/>
      <c r="E558" s="13"/>
      <c r="F558" s="13" t="s">
        <v>769</v>
      </c>
      <c r="G558" s="13" t="s">
        <v>770</v>
      </c>
      <c r="H558" s="14">
        <f>+H559</f>
        <v>9400</v>
      </c>
      <c r="I558" s="14">
        <f>+I559</f>
        <v>9400</v>
      </c>
      <c r="J558" s="15">
        <f>IF(H558&lt;&gt;0,I558/H558*100,"**.**")</f>
        <v>100</v>
      </c>
    </row>
    <row r="559" spans="2:10" s="8" customFormat="1" ht="22.5">
      <c r="B559" s="13"/>
      <c r="C559" s="13"/>
      <c r="D559" s="13"/>
      <c r="E559" s="13"/>
      <c r="F559" s="13" t="s">
        <v>769</v>
      </c>
      <c r="G559" s="13" t="s">
        <v>770</v>
      </c>
      <c r="H559" s="14">
        <v>9400</v>
      </c>
      <c r="I559" s="14">
        <v>9400</v>
      </c>
      <c r="J559" s="15">
        <f>IF(H559&lt;&gt;0,I559/H559*100,"**.**")</f>
        <v>100</v>
      </c>
    </row>
    <row r="560" spans="2:10" s="7" customFormat="1" ht="22.5">
      <c r="B560" s="10"/>
      <c r="C560" s="10" t="s">
        <v>1032</v>
      </c>
      <c r="D560" s="10"/>
      <c r="E560" s="10"/>
      <c r="F560" s="10"/>
      <c r="G560" s="10" t="s">
        <v>1033</v>
      </c>
      <c r="H560" s="11">
        <f>+H561+H566</f>
        <v>11750</v>
      </c>
      <c r="I560" s="11">
        <f>+I561+I566</f>
        <v>11750</v>
      </c>
      <c r="J560" s="12">
        <f>IF(H560&lt;&gt;0,I560/H560*100,"**.**")</f>
        <v>100</v>
      </c>
    </row>
    <row r="561" spans="2:10" s="8" customFormat="1" ht="22.5">
      <c r="B561" s="13"/>
      <c r="C561" s="13" t="s">
        <v>1034</v>
      </c>
      <c r="D561" s="13"/>
      <c r="E561" s="13"/>
      <c r="F561" s="13"/>
      <c r="G561" s="13" t="s">
        <v>1035</v>
      </c>
      <c r="H561" s="14">
        <f>+H562</f>
        <v>6000</v>
      </c>
      <c r="I561" s="14">
        <f>+I562</f>
        <v>6000</v>
      </c>
      <c r="J561" s="15">
        <f>IF(H561&lt;&gt;0,I561/H561*100,"**.**")</f>
        <v>100</v>
      </c>
    </row>
    <row r="562" spans="1:10" s="7" customFormat="1" ht="22.5">
      <c r="A562" s="10" t="s">
        <v>185</v>
      </c>
      <c r="B562" s="10"/>
      <c r="C562" s="10"/>
      <c r="D562" s="10" t="s">
        <v>408</v>
      </c>
      <c r="E562" s="10"/>
      <c r="F562" s="10"/>
      <c r="G562" s="10" t="s">
        <v>627</v>
      </c>
      <c r="H562" s="11">
        <f>+H563</f>
        <v>6000</v>
      </c>
      <c r="I562" s="11">
        <f>+I563</f>
        <v>6000</v>
      </c>
      <c r="J562" s="12">
        <f>IF(H562&lt;&gt;0,I562/H562*100,"**.**")</f>
        <v>100</v>
      </c>
    </row>
    <row r="563" spans="2:10" s="7" customFormat="1" ht="22.5">
      <c r="B563" s="10"/>
      <c r="C563" s="10"/>
      <c r="D563" s="10"/>
      <c r="E563" s="10" t="s">
        <v>1287</v>
      </c>
      <c r="F563" s="10"/>
      <c r="G563" s="10" t="s">
        <v>1288</v>
      </c>
      <c r="H563" s="11">
        <f>+H564</f>
        <v>6000</v>
      </c>
      <c r="I563" s="11">
        <f>+I564</f>
        <v>6000</v>
      </c>
      <c r="J563" s="12">
        <f>IF(H563&lt;&gt;0,I563/H563*100,"**.**")</f>
        <v>100</v>
      </c>
    </row>
    <row r="564" spans="2:10" s="8" customFormat="1" ht="22.5">
      <c r="B564" s="13"/>
      <c r="C564" s="13"/>
      <c r="D564" s="13"/>
      <c r="E564" s="13"/>
      <c r="F564" s="13" t="s">
        <v>657</v>
      </c>
      <c r="G564" s="13" t="s">
        <v>658</v>
      </c>
      <c r="H564" s="14">
        <f>+H565</f>
        <v>6000</v>
      </c>
      <c r="I564" s="14">
        <f>+I565</f>
        <v>6000</v>
      </c>
      <c r="J564" s="15">
        <f>IF(H564&lt;&gt;0,I564/H564*100,"**.**")</f>
        <v>100</v>
      </c>
    </row>
    <row r="565" spans="2:10" s="8" customFormat="1" ht="22.5">
      <c r="B565" s="13"/>
      <c r="C565" s="13"/>
      <c r="D565" s="13"/>
      <c r="E565" s="13"/>
      <c r="F565" s="13" t="s">
        <v>657</v>
      </c>
      <c r="G565" s="13" t="s">
        <v>658</v>
      </c>
      <c r="H565" s="14">
        <v>6000</v>
      </c>
      <c r="I565" s="14">
        <v>6000</v>
      </c>
      <c r="J565" s="15">
        <f>IF(H565&lt;&gt;0,I565/H565*100,"**.**")</f>
        <v>100</v>
      </c>
    </row>
    <row r="566" spans="2:10" s="8" customFormat="1" ht="22.5">
      <c r="B566" s="13"/>
      <c r="C566" s="13" t="s">
        <v>1036</v>
      </c>
      <c r="D566" s="13"/>
      <c r="E566" s="13"/>
      <c r="F566" s="13"/>
      <c r="G566" s="13" t="s">
        <v>1037</v>
      </c>
      <c r="H566" s="14">
        <f>+H567</f>
        <v>5750</v>
      </c>
      <c r="I566" s="14">
        <f>+I567</f>
        <v>5750</v>
      </c>
      <c r="J566" s="15">
        <f>IF(H566&lt;&gt;0,I566/H566*100,"**.**")</f>
        <v>100</v>
      </c>
    </row>
    <row r="567" spans="1:10" s="7" customFormat="1" ht="22.5">
      <c r="A567" s="10" t="s">
        <v>186</v>
      </c>
      <c r="B567" s="10"/>
      <c r="C567" s="10"/>
      <c r="D567" s="10" t="s">
        <v>1038</v>
      </c>
      <c r="E567" s="10"/>
      <c r="F567" s="10"/>
      <c r="G567" s="10" t="s">
        <v>1039</v>
      </c>
      <c r="H567" s="11">
        <f>+H568</f>
        <v>5750</v>
      </c>
      <c r="I567" s="11">
        <f>+I568</f>
        <v>5750</v>
      </c>
      <c r="J567" s="12">
        <f>IF(H567&lt;&gt;0,I567/H567*100,"**.**")</f>
        <v>100</v>
      </c>
    </row>
    <row r="568" spans="2:10" s="7" customFormat="1" ht="22.5">
      <c r="B568" s="10"/>
      <c r="C568" s="10"/>
      <c r="D568" s="10"/>
      <c r="E568" s="10" t="s">
        <v>1287</v>
      </c>
      <c r="F568" s="10"/>
      <c r="G568" s="10" t="s">
        <v>1288</v>
      </c>
      <c r="H568" s="11">
        <f>+H569</f>
        <v>5750</v>
      </c>
      <c r="I568" s="11">
        <f>+I569</f>
        <v>5750</v>
      </c>
      <c r="J568" s="12">
        <f>IF(H568&lt;&gt;0,I568/H568*100,"**.**")</f>
        <v>100</v>
      </c>
    </row>
    <row r="569" spans="2:10" s="8" customFormat="1" ht="22.5">
      <c r="B569" s="13"/>
      <c r="C569" s="13"/>
      <c r="D569" s="13"/>
      <c r="E569" s="13"/>
      <c r="F569" s="13" t="s">
        <v>657</v>
      </c>
      <c r="G569" s="13" t="s">
        <v>658</v>
      </c>
      <c r="H569" s="14">
        <f>+H570</f>
        <v>5750</v>
      </c>
      <c r="I569" s="14">
        <f>+I570</f>
        <v>5750</v>
      </c>
      <c r="J569" s="15">
        <f>IF(H569&lt;&gt;0,I569/H569*100,"**.**")</f>
        <v>100</v>
      </c>
    </row>
    <row r="570" spans="2:10" s="8" customFormat="1" ht="22.5">
      <c r="B570" s="13"/>
      <c r="C570" s="13"/>
      <c r="D570" s="13"/>
      <c r="E570" s="13"/>
      <c r="F570" s="13" t="s">
        <v>657</v>
      </c>
      <c r="G570" s="13" t="s">
        <v>658</v>
      </c>
      <c r="H570" s="14">
        <v>5750</v>
      </c>
      <c r="I570" s="14">
        <v>5750</v>
      </c>
      <c r="J570" s="15">
        <f>IF(H570&lt;&gt;0,I570/H570*100,"**.**")</f>
        <v>100</v>
      </c>
    </row>
    <row r="571" spans="2:10" s="7" customFormat="1" ht="22.5">
      <c r="B571" s="10"/>
      <c r="C571" s="10" t="s">
        <v>1040</v>
      </c>
      <c r="D571" s="10"/>
      <c r="E571" s="10"/>
      <c r="F571" s="10"/>
      <c r="G571" s="10" t="s">
        <v>1041</v>
      </c>
      <c r="H571" s="11">
        <f>+H572+H667</f>
        <v>1052610.51</v>
      </c>
      <c r="I571" s="11">
        <f>+I572+I667</f>
        <v>1052610.51</v>
      </c>
      <c r="J571" s="12">
        <f>IF(H571&lt;&gt;0,I571/H571*100,"**.**")</f>
        <v>100</v>
      </c>
    </row>
    <row r="572" spans="2:10" s="8" customFormat="1" ht="22.5">
      <c r="B572" s="13"/>
      <c r="C572" s="13" t="s">
        <v>1042</v>
      </c>
      <c r="D572" s="13"/>
      <c r="E572" s="13"/>
      <c r="F572" s="13"/>
      <c r="G572" s="13" t="s">
        <v>1043</v>
      </c>
      <c r="H572" s="14">
        <f>+H573+H581+H585+H592+H599+H603+H618+H625+H629+H633+H637+H643+H647+H651+H655+H659+H663</f>
        <v>1022610.51</v>
      </c>
      <c r="I572" s="14">
        <f>+I573+I581+I585+I592+I599+I603+I618+I625+I629+I633+I637+I643+I647+I651+I655+I659+I663</f>
        <v>1022610.51</v>
      </c>
      <c r="J572" s="15">
        <f>IF(H572&lt;&gt;0,I572/H572*100,"**.**")</f>
        <v>100</v>
      </c>
    </row>
    <row r="573" spans="1:10" s="7" customFormat="1" ht="22.5">
      <c r="A573" s="10" t="s">
        <v>189</v>
      </c>
      <c r="B573" s="10"/>
      <c r="C573" s="10"/>
      <c r="D573" s="10" t="s">
        <v>165</v>
      </c>
      <c r="E573" s="10"/>
      <c r="F573" s="10"/>
      <c r="G573" s="10" t="s">
        <v>166</v>
      </c>
      <c r="H573" s="11">
        <f>+H574</f>
        <v>36000</v>
      </c>
      <c r="I573" s="11">
        <f>+I574</f>
        <v>36000</v>
      </c>
      <c r="J573" s="12">
        <f>IF(H573&lt;&gt;0,I573/H573*100,"**.**")</f>
        <v>100</v>
      </c>
    </row>
    <row r="574" spans="2:10" s="7" customFormat="1" ht="22.5">
      <c r="B574" s="10"/>
      <c r="C574" s="10"/>
      <c r="D574" s="10"/>
      <c r="E574" s="10" t="s">
        <v>1287</v>
      </c>
      <c r="F574" s="10"/>
      <c r="G574" s="10" t="s">
        <v>1288</v>
      </c>
      <c r="H574" s="11">
        <f>+H575+H577+H579</f>
        <v>36000</v>
      </c>
      <c r="I574" s="11">
        <f>+I575+I577+I579</f>
        <v>36000</v>
      </c>
      <c r="J574" s="12">
        <f>IF(H574&lt;&gt;0,I574/H574*100,"**.**")</f>
        <v>100</v>
      </c>
    </row>
    <row r="575" spans="2:10" s="8" customFormat="1" ht="22.5">
      <c r="B575" s="13"/>
      <c r="C575" s="13"/>
      <c r="D575" s="13"/>
      <c r="E575" s="13"/>
      <c r="F575" s="13" t="s">
        <v>653</v>
      </c>
      <c r="G575" s="13" t="s">
        <v>654</v>
      </c>
      <c r="H575" s="14">
        <f>+H576</f>
        <v>30000</v>
      </c>
      <c r="I575" s="14">
        <f>+I576</f>
        <v>30000</v>
      </c>
      <c r="J575" s="15">
        <f>IF(H575&lt;&gt;0,I575/H575*100,"**.**")</f>
        <v>100</v>
      </c>
    </row>
    <row r="576" spans="2:10" s="8" customFormat="1" ht="22.5">
      <c r="B576" s="13"/>
      <c r="C576" s="13"/>
      <c r="D576" s="13"/>
      <c r="E576" s="13"/>
      <c r="F576" s="13" t="s">
        <v>653</v>
      </c>
      <c r="G576" s="13" t="s">
        <v>654</v>
      </c>
      <c r="H576" s="14">
        <v>30000</v>
      </c>
      <c r="I576" s="14">
        <v>30000</v>
      </c>
      <c r="J576" s="15">
        <f>IF(H576&lt;&gt;0,I576/H576*100,"**.**")</f>
        <v>100</v>
      </c>
    </row>
    <row r="577" spans="2:10" s="8" customFormat="1" ht="22.5">
      <c r="B577" s="13"/>
      <c r="C577" s="13"/>
      <c r="D577" s="13"/>
      <c r="E577" s="13"/>
      <c r="F577" s="13" t="s">
        <v>689</v>
      </c>
      <c r="G577" s="13" t="s">
        <v>690</v>
      </c>
      <c r="H577" s="14">
        <f>+H578</f>
        <v>5000</v>
      </c>
      <c r="I577" s="14">
        <f>+I578</f>
        <v>5000</v>
      </c>
      <c r="J577" s="15">
        <f>IF(H577&lt;&gt;0,I577/H577*100,"**.**")</f>
        <v>100</v>
      </c>
    </row>
    <row r="578" spans="2:10" s="8" customFormat="1" ht="22.5">
      <c r="B578" s="13"/>
      <c r="C578" s="13"/>
      <c r="D578" s="13"/>
      <c r="E578" s="13"/>
      <c r="F578" s="13" t="s">
        <v>689</v>
      </c>
      <c r="G578" s="13" t="s">
        <v>690</v>
      </c>
      <c r="H578" s="14">
        <v>5000</v>
      </c>
      <c r="I578" s="14">
        <v>5000</v>
      </c>
      <c r="J578" s="15">
        <f>IF(H578&lt;&gt;0,I578/H578*100,"**.**")</f>
        <v>100</v>
      </c>
    </row>
    <row r="579" spans="2:10" s="8" customFormat="1" ht="22.5">
      <c r="B579" s="13"/>
      <c r="C579" s="13"/>
      <c r="D579" s="13"/>
      <c r="E579" s="13"/>
      <c r="F579" s="13" t="s">
        <v>693</v>
      </c>
      <c r="G579" s="13" t="s">
        <v>694</v>
      </c>
      <c r="H579" s="14">
        <f>+H580</f>
        <v>1000</v>
      </c>
      <c r="I579" s="14">
        <f>+I580</f>
        <v>1000</v>
      </c>
      <c r="J579" s="15">
        <f>IF(H579&lt;&gt;0,I579/H579*100,"**.**")</f>
        <v>100</v>
      </c>
    </row>
    <row r="580" spans="2:10" s="8" customFormat="1" ht="22.5">
      <c r="B580" s="13"/>
      <c r="C580" s="13"/>
      <c r="D580" s="13"/>
      <c r="E580" s="13"/>
      <c r="F580" s="13" t="s">
        <v>693</v>
      </c>
      <c r="G580" s="13" t="s">
        <v>694</v>
      </c>
      <c r="H580" s="14">
        <v>1000</v>
      </c>
      <c r="I580" s="14">
        <v>1000</v>
      </c>
      <c r="J580" s="15">
        <f>IF(H580&lt;&gt;0,I580/H580*100,"**.**")</f>
        <v>100</v>
      </c>
    </row>
    <row r="581" spans="1:10" s="7" customFormat="1" ht="22.5">
      <c r="A581" s="10" t="s">
        <v>190</v>
      </c>
      <c r="B581" s="10"/>
      <c r="C581" s="10"/>
      <c r="D581" s="10" t="s">
        <v>168</v>
      </c>
      <c r="E581" s="10"/>
      <c r="F581" s="10"/>
      <c r="G581" s="10" t="s">
        <v>169</v>
      </c>
      <c r="H581" s="11">
        <f>+H582</f>
        <v>300000</v>
      </c>
      <c r="I581" s="11">
        <f>+I582</f>
        <v>300000</v>
      </c>
      <c r="J581" s="12">
        <f>IF(H581&lt;&gt;0,I581/H581*100,"**.**")</f>
        <v>100</v>
      </c>
    </row>
    <row r="582" spans="2:10" s="7" customFormat="1" ht="22.5">
      <c r="B582" s="10"/>
      <c r="C582" s="10"/>
      <c r="D582" s="10"/>
      <c r="E582" s="10" t="s">
        <v>1341</v>
      </c>
      <c r="F582" s="10"/>
      <c r="G582" s="10" t="s">
        <v>1342</v>
      </c>
      <c r="H582" s="11">
        <f>+H583</f>
        <v>300000</v>
      </c>
      <c r="I582" s="11">
        <f>+I583</f>
        <v>300000</v>
      </c>
      <c r="J582" s="12">
        <f>IF(H582&lt;&gt;0,I582/H582*100,"**.**")</f>
        <v>100</v>
      </c>
    </row>
    <row r="583" spans="2:10" s="8" customFormat="1" ht="22.5">
      <c r="B583" s="13"/>
      <c r="C583" s="13"/>
      <c r="D583" s="13"/>
      <c r="E583" s="13"/>
      <c r="F583" s="13" t="s">
        <v>749</v>
      </c>
      <c r="G583" s="13" t="s">
        <v>750</v>
      </c>
      <c r="H583" s="14">
        <f>+H584</f>
        <v>300000</v>
      </c>
      <c r="I583" s="14">
        <f>+I584</f>
        <v>300000</v>
      </c>
      <c r="J583" s="15">
        <f>IF(H583&lt;&gt;0,I583/H583*100,"**.**")</f>
        <v>100</v>
      </c>
    </row>
    <row r="584" spans="2:10" s="8" customFormat="1" ht="22.5">
      <c r="B584" s="13"/>
      <c r="C584" s="13"/>
      <c r="D584" s="13"/>
      <c r="E584" s="13"/>
      <c r="F584" s="13" t="s">
        <v>749</v>
      </c>
      <c r="G584" s="13" t="s">
        <v>750</v>
      </c>
      <c r="H584" s="14">
        <v>300000</v>
      </c>
      <c r="I584" s="14">
        <v>300000</v>
      </c>
      <c r="J584" s="15">
        <f>IF(H584&lt;&gt;0,I584/H584*100,"**.**")</f>
        <v>100</v>
      </c>
    </row>
    <row r="585" spans="1:10" s="7" customFormat="1" ht="22.5">
      <c r="A585" s="10" t="s">
        <v>191</v>
      </c>
      <c r="B585" s="10"/>
      <c r="C585" s="10"/>
      <c r="D585" s="10" t="s">
        <v>1044</v>
      </c>
      <c r="E585" s="10"/>
      <c r="F585" s="10"/>
      <c r="G585" s="10" t="s">
        <v>1045</v>
      </c>
      <c r="H585" s="11">
        <f>+H586+H589</f>
        <v>81800</v>
      </c>
      <c r="I585" s="11">
        <f>+I586+I589</f>
        <v>81800</v>
      </c>
      <c r="J585" s="12">
        <f>IF(H585&lt;&gt;0,I585/H585*100,"**.**")</f>
        <v>100</v>
      </c>
    </row>
    <row r="586" spans="2:10" s="7" customFormat="1" ht="22.5">
      <c r="B586" s="10"/>
      <c r="C586" s="10"/>
      <c r="D586" s="10"/>
      <c r="E586" s="10" t="s">
        <v>1287</v>
      </c>
      <c r="F586" s="10"/>
      <c r="G586" s="10" t="s">
        <v>1288</v>
      </c>
      <c r="H586" s="11">
        <f>+H587</f>
        <v>56800</v>
      </c>
      <c r="I586" s="11">
        <f>+I587</f>
        <v>56800</v>
      </c>
      <c r="J586" s="12">
        <f>IF(H586&lt;&gt;0,I586/H586*100,"**.**")</f>
        <v>100</v>
      </c>
    </row>
    <row r="587" spans="2:10" s="8" customFormat="1" ht="22.5">
      <c r="B587" s="13"/>
      <c r="C587" s="13"/>
      <c r="D587" s="13"/>
      <c r="E587" s="13"/>
      <c r="F587" s="13" t="s">
        <v>657</v>
      </c>
      <c r="G587" s="13" t="s">
        <v>658</v>
      </c>
      <c r="H587" s="14">
        <f>+H588</f>
        <v>56800</v>
      </c>
      <c r="I587" s="14">
        <f>+I588</f>
        <v>56800</v>
      </c>
      <c r="J587" s="15">
        <f>IF(H587&lt;&gt;0,I587/H587*100,"**.**")</f>
        <v>100</v>
      </c>
    </row>
    <row r="588" spans="2:10" s="8" customFormat="1" ht="22.5">
      <c r="B588" s="13"/>
      <c r="C588" s="13"/>
      <c r="D588" s="13"/>
      <c r="E588" s="13"/>
      <c r="F588" s="13" t="s">
        <v>657</v>
      </c>
      <c r="G588" s="13" t="s">
        <v>658</v>
      </c>
      <c r="H588" s="14">
        <v>56800</v>
      </c>
      <c r="I588" s="14">
        <v>56800</v>
      </c>
      <c r="J588" s="15">
        <f>IF(H588&lt;&gt;0,I588/H588*100,"**.**")</f>
        <v>100</v>
      </c>
    </row>
    <row r="589" spans="2:10" s="7" customFormat="1" ht="22.5">
      <c r="B589" s="10"/>
      <c r="C589" s="10"/>
      <c r="D589" s="10"/>
      <c r="E589" s="10" t="s">
        <v>1343</v>
      </c>
      <c r="F589" s="10"/>
      <c r="G589" s="10" t="s">
        <v>1344</v>
      </c>
      <c r="H589" s="11">
        <f>+H590</f>
        <v>25000</v>
      </c>
      <c r="I589" s="11">
        <f>+I590</f>
        <v>25000</v>
      </c>
      <c r="J589" s="12">
        <f>IF(H589&lt;&gt;0,I589/H589*100,"**.**")</f>
        <v>100</v>
      </c>
    </row>
    <row r="590" spans="2:10" s="8" customFormat="1" ht="22.5">
      <c r="B590" s="13"/>
      <c r="C590" s="13"/>
      <c r="D590" s="13"/>
      <c r="E590" s="13"/>
      <c r="F590" s="13" t="s">
        <v>758</v>
      </c>
      <c r="G590" s="13" t="s">
        <v>759</v>
      </c>
      <c r="H590" s="14">
        <f>+H591</f>
        <v>25000</v>
      </c>
      <c r="I590" s="14">
        <f>+I591</f>
        <v>25000</v>
      </c>
      <c r="J590" s="15">
        <f>IF(H590&lt;&gt;0,I590/H590*100,"**.**")</f>
        <v>100</v>
      </c>
    </row>
    <row r="591" spans="2:10" s="8" customFormat="1" ht="22.5">
      <c r="B591" s="13"/>
      <c r="C591" s="13"/>
      <c r="D591" s="13"/>
      <c r="E591" s="13"/>
      <c r="F591" s="13" t="s">
        <v>758</v>
      </c>
      <c r="G591" s="13" t="s">
        <v>759</v>
      </c>
      <c r="H591" s="14">
        <v>25000</v>
      </c>
      <c r="I591" s="14">
        <v>25000</v>
      </c>
      <c r="J591" s="15">
        <f>IF(H591&lt;&gt;0,I591/H591*100,"**.**")</f>
        <v>100</v>
      </c>
    </row>
    <row r="592" spans="1:10" s="7" customFormat="1" ht="22.5">
      <c r="A592" s="10" t="s">
        <v>192</v>
      </c>
      <c r="B592" s="10"/>
      <c r="C592" s="10"/>
      <c r="D592" s="10" t="s">
        <v>1046</v>
      </c>
      <c r="E592" s="10"/>
      <c r="F592" s="10"/>
      <c r="G592" s="10" t="s">
        <v>1047</v>
      </c>
      <c r="H592" s="11">
        <f>+H593+H596</f>
        <v>10000</v>
      </c>
      <c r="I592" s="11">
        <f>+I593+I596</f>
        <v>10000</v>
      </c>
      <c r="J592" s="12">
        <f>IF(H592&lt;&gt;0,I592/H592*100,"**.**")</f>
        <v>100</v>
      </c>
    </row>
    <row r="593" spans="2:10" s="7" customFormat="1" ht="22.5">
      <c r="B593" s="10"/>
      <c r="C593" s="10"/>
      <c r="D593" s="10"/>
      <c r="E593" s="10" t="s">
        <v>1287</v>
      </c>
      <c r="F593" s="10"/>
      <c r="G593" s="10" t="s">
        <v>1288</v>
      </c>
      <c r="H593" s="11">
        <f>+H594</f>
        <v>5000</v>
      </c>
      <c r="I593" s="11">
        <f>+I594</f>
        <v>5000</v>
      </c>
      <c r="J593" s="12">
        <f>IF(H593&lt;&gt;0,I593/H593*100,"**.**")</f>
        <v>100</v>
      </c>
    </row>
    <row r="594" spans="2:10" s="8" customFormat="1" ht="22.5">
      <c r="B594" s="13"/>
      <c r="C594" s="13"/>
      <c r="D594" s="13"/>
      <c r="E594" s="13"/>
      <c r="F594" s="13" t="s">
        <v>657</v>
      </c>
      <c r="G594" s="13" t="s">
        <v>658</v>
      </c>
      <c r="H594" s="14">
        <f>+H595</f>
        <v>5000</v>
      </c>
      <c r="I594" s="14">
        <f>+I595</f>
        <v>5000</v>
      </c>
      <c r="J594" s="15">
        <f>IF(H594&lt;&gt;0,I594/H594*100,"**.**")</f>
        <v>100</v>
      </c>
    </row>
    <row r="595" spans="2:10" s="8" customFormat="1" ht="22.5">
      <c r="B595" s="13"/>
      <c r="C595" s="13"/>
      <c r="D595" s="13"/>
      <c r="E595" s="13"/>
      <c r="F595" s="13" t="s">
        <v>657</v>
      </c>
      <c r="G595" s="13" t="s">
        <v>658</v>
      </c>
      <c r="H595" s="14">
        <v>5000</v>
      </c>
      <c r="I595" s="14">
        <v>5000</v>
      </c>
      <c r="J595" s="15">
        <f>IF(H595&lt;&gt;0,I595/H595*100,"**.**")</f>
        <v>100</v>
      </c>
    </row>
    <row r="596" spans="2:10" s="7" customFormat="1" ht="22.5">
      <c r="B596" s="10"/>
      <c r="C596" s="10"/>
      <c r="D596" s="10"/>
      <c r="E596" s="10" t="s">
        <v>1345</v>
      </c>
      <c r="F596" s="10"/>
      <c r="G596" s="10" t="s">
        <v>1346</v>
      </c>
      <c r="H596" s="11">
        <f>+H597</f>
        <v>5000</v>
      </c>
      <c r="I596" s="11">
        <f>+I597</f>
        <v>5000</v>
      </c>
      <c r="J596" s="12">
        <f>IF(H596&lt;&gt;0,I596/H596*100,"**.**")</f>
        <v>100</v>
      </c>
    </row>
    <row r="597" spans="2:10" s="8" customFormat="1" ht="22.5">
      <c r="B597" s="13"/>
      <c r="C597" s="13"/>
      <c r="D597" s="13"/>
      <c r="E597" s="13"/>
      <c r="F597" s="13" t="s">
        <v>758</v>
      </c>
      <c r="G597" s="13" t="s">
        <v>759</v>
      </c>
      <c r="H597" s="14">
        <f>+H598</f>
        <v>5000</v>
      </c>
      <c r="I597" s="14">
        <f>+I598</f>
        <v>5000</v>
      </c>
      <c r="J597" s="15">
        <f>IF(H597&lt;&gt;0,I597/H597*100,"**.**")</f>
        <v>100</v>
      </c>
    </row>
    <row r="598" spans="2:10" s="8" customFormat="1" ht="22.5">
      <c r="B598" s="13"/>
      <c r="C598" s="13"/>
      <c r="D598" s="13"/>
      <c r="E598" s="13"/>
      <c r="F598" s="13" t="s">
        <v>758</v>
      </c>
      <c r="G598" s="13" t="s">
        <v>759</v>
      </c>
      <c r="H598" s="14">
        <v>5000</v>
      </c>
      <c r="I598" s="14">
        <v>5000</v>
      </c>
      <c r="J598" s="15">
        <f>IF(H598&lt;&gt;0,I598/H598*100,"**.**")</f>
        <v>100</v>
      </c>
    </row>
    <row r="599" spans="1:10" s="7" customFormat="1" ht="22.5">
      <c r="A599" s="10" t="s">
        <v>193</v>
      </c>
      <c r="B599" s="10"/>
      <c r="C599" s="10"/>
      <c r="D599" s="10" t="s">
        <v>883</v>
      </c>
      <c r="E599" s="10"/>
      <c r="F599" s="10"/>
      <c r="G599" s="10" t="s">
        <v>884</v>
      </c>
      <c r="H599" s="11">
        <f>+H600</f>
        <v>8000</v>
      </c>
      <c r="I599" s="11">
        <f>+I600</f>
        <v>8000</v>
      </c>
      <c r="J599" s="12">
        <f>IF(H599&lt;&gt;0,I599/H599*100,"**.**")</f>
        <v>100</v>
      </c>
    </row>
    <row r="600" spans="2:10" s="7" customFormat="1" ht="22.5">
      <c r="B600" s="10"/>
      <c r="C600" s="10"/>
      <c r="D600" s="10"/>
      <c r="E600" s="10" t="s">
        <v>1287</v>
      </c>
      <c r="F600" s="10"/>
      <c r="G600" s="10" t="s">
        <v>1288</v>
      </c>
      <c r="H600" s="11">
        <f>+H601</f>
        <v>8000</v>
      </c>
      <c r="I600" s="11">
        <f>+I601</f>
        <v>8000</v>
      </c>
      <c r="J600" s="12">
        <f>IF(H600&lt;&gt;0,I600/H600*100,"**.**")</f>
        <v>100</v>
      </c>
    </row>
    <row r="601" spans="2:10" s="8" customFormat="1" ht="22.5">
      <c r="B601" s="13"/>
      <c r="C601" s="13"/>
      <c r="D601" s="13"/>
      <c r="E601" s="13"/>
      <c r="F601" s="13" t="s">
        <v>751</v>
      </c>
      <c r="G601" s="13" t="s">
        <v>752</v>
      </c>
      <c r="H601" s="14">
        <f>+H602</f>
        <v>8000</v>
      </c>
      <c r="I601" s="14">
        <f>+I602</f>
        <v>8000</v>
      </c>
      <c r="J601" s="15">
        <f>IF(H601&lt;&gt;0,I601/H601*100,"**.**")</f>
        <v>100</v>
      </c>
    </row>
    <row r="602" spans="2:10" s="8" customFormat="1" ht="22.5">
      <c r="B602" s="13"/>
      <c r="C602" s="13"/>
      <c r="D602" s="13"/>
      <c r="E602" s="13"/>
      <c r="F602" s="13" t="s">
        <v>751</v>
      </c>
      <c r="G602" s="13" t="s">
        <v>752</v>
      </c>
      <c r="H602" s="14">
        <v>8000</v>
      </c>
      <c r="I602" s="14">
        <v>8000</v>
      </c>
      <c r="J602" s="15">
        <f>IF(H602&lt;&gt;0,I602/H602*100,"**.**")</f>
        <v>100</v>
      </c>
    </row>
    <row r="603" spans="1:10" s="7" customFormat="1" ht="22.5">
      <c r="A603" s="10" t="s">
        <v>195</v>
      </c>
      <c r="B603" s="10"/>
      <c r="C603" s="10"/>
      <c r="D603" s="10" t="s">
        <v>175</v>
      </c>
      <c r="E603" s="10"/>
      <c r="F603" s="10"/>
      <c r="G603" s="10" t="s">
        <v>176</v>
      </c>
      <c r="H603" s="11">
        <f>+H604+H609</f>
        <v>51100</v>
      </c>
      <c r="I603" s="11">
        <f>+I604+I609</f>
        <v>51100</v>
      </c>
      <c r="J603" s="12">
        <f>IF(H603&lt;&gt;0,I603/H603*100,"**.**")</f>
        <v>100</v>
      </c>
    </row>
    <row r="604" spans="2:10" s="7" customFormat="1" ht="22.5">
      <c r="B604" s="10"/>
      <c r="C604" s="10"/>
      <c r="D604" s="10"/>
      <c r="E604" s="10" t="s">
        <v>1287</v>
      </c>
      <c r="F604" s="10"/>
      <c r="G604" s="10" t="s">
        <v>1288</v>
      </c>
      <c r="H604" s="11">
        <f>+H605+H607</f>
        <v>5690</v>
      </c>
      <c r="I604" s="11">
        <f>+I605+I607</f>
        <v>5690</v>
      </c>
      <c r="J604" s="12">
        <f>IF(H604&lt;&gt;0,I604/H604*100,"**.**")</f>
        <v>100</v>
      </c>
    </row>
    <row r="605" spans="2:10" s="8" customFormat="1" ht="22.5">
      <c r="B605" s="13"/>
      <c r="C605" s="13"/>
      <c r="D605" s="13"/>
      <c r="E605" s="13"/>
      <c r="F605" s="13" t="s">
        <v>693</v>
      </c>
      <c r="G605" s="13" t="s">
        <v>694</v>
      </c>
      <c r="H605" s="14">
        <f>+H606</f>
        <v>600</v>
      </c>
      <c r="I605" s="14">
        <f>+I606</f>
        <v>600</v>
      </c>
      <c r="J605" s="15">
        <f>IF(H605&lt;&gt;0,I605/H605*100,"**.**")</f>
        <v>100</v>
      </c>
    </row>
    <row r="606" spans="2:10" s="8" customFormat="1" ht="22.5">
      <c r="B606" s="13"/>
      <c r="C606" s="13"/>
      <c r="D606" s="13"/>
      <c r="E606" s="13"/>
      <c r="F606" s="13" t="s">
        <v>693</v>
      </c>
      <c r="G606" s="13" t="s">
        <v>694</v>
      </c>
      <c r="H606" s="14">
        <v>600</v>
      </c>
      <c r="I606" s="14">
        <v>600</v>
      </c>
      <c r="J606" s="15">
        <f>IF(H606&lt;&gt;0,I606/H606*100,"**.**")</f>
        <v>100</v>
      </c>
    </row>
    <row r="607" spans="2:10" s="8" customFormat="1" ht="22.5">
      <c r="B607" s="13"/>
      <c r="C607" s="13"/>
      <c r="D607" s="13"/>
      <c r="E607" s="13"/>
      <c r="F607" s="13" t="s">
        <v>751</v>
      </c>
      <c r="G607" s="13" t="s">
        <v>752</v>
      </c>
      <c r="H607" s="14">
        <f>+H608</f>
        <v>5090</v>
      </c>
      <c r="I607" s="14">
        <f>+I608</f>
        <v>5090</v>
      </c>
      <c r="J607" s="15">
        <f>IF(H607&lt;&gt;0,I607/H607*100,"**.**")</f>
        <v>100</v>
      </c>
    </row>
    <row r="608" spans="2:10" s="8" customFormat="1" ht="22.5">
      <c r="B608" s="13"/>
      <c r="C608" s="13"/>
      <c r="D608" s="13"/>
      <c r="E608" s="13"/>
      <c r="F608" s="13" t="s">
        <v>751</v>
      </c>
      <c r="G608" s="13" t="s">
        <v>752</v>
      </c>
      <c r="H608" s="14">
        <v>5090</v>
      </c>
      <c r="I608" s="14">
        <v>5090</v>
      </c>
      <c r="J608" s="15">
        <f>IF(H608&lt;&gt;0,I608/H608*100,"**.**")</f>
        <v>100</v>
      </c>
    </row>
    <row r="609" spans="2:10" s="7" customFormat="1" ht="22.5">
      <c r="B609" s="10"/>
      <c r="C609" s="10"/>
      <c r="D609" s="10"/>
      <c r="E609" s="10" t="s">
        <v>1347</v>
      </c>
      <c r="F609" s="10"/>
      <c r="G609" s="10" t="s">
        <v>1348</v>
      </c>
      <c r="H609" s="11">
        <f>+H610+H612+H614+H616</f>
        <v>45410</v>
      </c>
      <c r="I609" s="11">
        <f>+I610+I612+I614+I616</f>
        <v>45410</v>
      </c>
      <c r="J609" s="12">
        <f>IF(H609&lt;&gt;0,I609/H609*100,"**.**")</f>
        <v>100</v>
      </c>
    </row>
    <row r="610" spans="2:10" s="8" customFormat="1" ht="22.5">
      <c r="B610" s="13"/>
      <c r="C610" s="13"/>
      <c r="D610" s="13"/>
      <c r="E610" s="13"/>
      <c r="F610" s="13" t="s">
        <v>1048</v>
      </c>
      <c r="G610" s="13" t="s">
        <v>1049</v>
      </c>
      <c r="H610" s="14">
        <f>+H611</f>
        <v>10000</v>
      </c>
      <c r="I610" s="14">
        <f>+I611</f>
        <v>10000</v>
      </c>
      <c r="J610" s="15">
        <f>IF(H610&lt;&gt;0,I610/H610*100,"**.**")</f>
        <v>100</v>
      </c>
    </row>
    <row r="611" spans="2:10" s="8" customFormat="1" ht="22.5">
      <c r="B611" s="13"/>
      <c r="C611" s="13"/>
      <c r="D611" s="13"/>
      <c r="E611" s="13"/>
      <c r="F611" s="13" t="s">
        <v>1048</v>
      </c>
      <c r="G611" s="13" t="s">
        <v>1049</v>
      </c>
      <c r="H611" s="14">
        <v>10000</v>
      </c>
      <c r="I611" s="14">
        <v>10000</v>
      </c>
      <c r="J611" s="15">
        <f>IF(H611&lt;&gt;0,I611/H611*100,"**.**")</f>
        <v>100</v>
      </c>
    </row>
    <row r="612" spans="2:10" s="8" customFormat="1" ht="22.5">
      <c r="B612" s="13"/>
      <c r="C612" s="13"/>
      <c r="D612" s="13"/>
      <c r="E612" s="13"/>
      <c r="F612" s="13" t="s">
        <v>749</v>
      </c>
      <c r="G612" s="13" t="s">
        <v>750</v>
      </c>
      <c r="H612" s="14">
        <f>+H613</f>
        <v>4200</v>
      </c>
      <c r="I612" s="14">
        <f>+I613</f>
        <v>4200</v>
      </c>
      <c r="J612" s="15">
        <f>IF(H612&lt;&gt;0,I612/H612*100,"**.**")</f>
        <v>100</v>
      </c>
    </row>
    <row r="613" spans="2:10" s="8" customFormat="1" ht="22.5">
      <c r="B613" s="13"/>
      <c r="C613" s="13"/>
      <c r="D613" s="13"/>
      <c r="E613" s="13"/>
      <c r="F613" s="13" t="s">
        <v>749</v>
      </c>
      <c r="G613" s="13" t="s">
        <v>750</v>
      </c>
      <c r="H613" s="14">
        <v>4200</v>
      </c>
      <c r="I613" s="14">
        <v>4200</v>
      </c>
      <c r="J613" s="15">
        <f>IF(H613&lt;&gt;0,I613/H613*100,"**.**")</f>
        <v>100</v>
      </c>
    </row>
    <row r="614" spans="2:10" s="8" customFormat="1" ht="22.5">
      <c r="B614" s="13"/>
      <c r="C614" s="13"/>
      <c r="D614" s="13"/>
      <c r="E614" s="13"/>
      <c r="F614" s="13" t="s">
        <v>765</v>
      </c>
      <c r="G614" s="13" t="s">
        <v>766</v>
      </c>
      <c r="H614" s="14">
        <f>+H615</f>
        <v>25870</v>
      </c>
      <c r="I614" s="14">
        <f>+I615</f>
        <v>25870</v>
      </c>
      <c r="J614" s="15">
        <f>IF(H614&lt;&gt;0,I614/H614*100,"**.**")</f>
        <v>100</v>
      </c>
    </row>
    <row r="615" spans="2:10" s="8" customFormat="1" ht="22.5">
      <c r="B615" s="13"/>
      <c r="C615" s="13"/>
      <c r="D615" s="13"/>
      <c r="E615" s="13"/>
      <c r="F615" s="13" t="s">
        <v>765</v>
      </c>
      <c r="G615" s="13" t="s">
        <v>766</v>
      </c>
      <c r="H615" s="14">
        <v>25870</v>
      </c>
      <c r="I615" s="14">
        <v>25870</v>
      </c>
      <c r="J615" s="15">
        <f>IF(H615&lt;&gt;0,I615/H615*100,"**.**")</f>
        <v>100</v>
      </c>
    </row>
    <row r="616" spans="2:10" s="8" customFormat="1" ht="22.5">
      <c r="B616" s="13"/>
      <c r="C616" s="13"/>
      <c r="D616" s="13"/>
      <c r="E616" s="13"/>
      <c r="F616" s="13" t="s">
        <v>757</v>
      </c>
      <c r="G616" s="13" t="s">
        <v>815</v>
      </c>
      <c r="H616" s="14">
        <f>+H617</f>
        <v>5340</v>
      </c>
      <c r="I616" s="14">
        <f>+I617</f>
        <v>5340</v>
      </c>
      <c r="J616" s="15">
        <f>IF(H616&lt;&gt;0,I616/H616*100,"**.**")</f>
        <v>100</v>
      </c>
    </row>
    <row r="617" spans="2:10" s="8" customFormat="1" ht="22.5">
      <c r="B617" s="13"/>
      <c r="C617" s="13"/>
      <c r="D617" s="13"/>
      <c r="E617" s="13"/>
      <c r="F617" s="13" t="s">
        <v>757</v>
      </c>
      <c r="G617" s="13" t="s">
        <v>815</v>
      </c>
      <c r="H617" s="14">
        <v>5340</v>
      </c>
      <c r="I617" s="14">
        <v>5340</v>
      </c>
      <c r="J617" s="15">
        <f>IF(H617&lt;&gt;0,I617/H617*100,"**.**")</f>
        <v>100</v>
      </c>
    </row>
    <row r="618" spans="1:10" s="7" customFormat="1" ht="22.5">
      <c r="A618" s="10" t="s">
        <v>196</v>
      </c>
      <c r="B618" s="10"/>
      <c r="C618" s="10"/>
      <c r="D618" s="10" t="s">
        <v>1050</v>
      </c>
      <c r="E618" s="10"/>
      <c r="F618" s="10"/>
      <c r="G618" s="10" t="s">
        <v>1051</v>
      </c>
      <c r="H618" s="11">
        <f>+H619+H622</f>
        <v>38000</v>
      </c>
      <c r="I618" s="11">
        <f>+I619+I622</f>
        <v>38000</v>
      </c>
      <c r="J618" s="12">
        <f>IF(H618&lt;&gt;0,I618/H618*100,"**.**")</f>
        <v>100</v>
      </c>
    </row>
    <row r="619" spans="2:10" s="7" customFormat="1" ht="22.5">
      <c r="B619" s="10"/>
      <c r="C619" s="10"/>
      <c r="D619" s="10"/>
      <c r="E619" s="10" t="s">
        <v>1287</v>
      </c>
      <c r="F619" s="10"/>
      <c r="G619" s="10" t="s">
        <v>1288</v>
      </c>
      <c r="H619" s="11">
        <f>+H620</f>
        <v>18000</v>
      </c>
      <c r="I619" s="11">
        <f>+I620</f>
        <v>18000</v>
      </c>
      <c r="J619" s="12">
        <f>IF(H619&lt;&gt;0,I619/H619*100,"**.**")</f>
        <v>100</v>
      </c>
    </row>
    <row r="620" spans="2:10" s="8" customFormat="1" ht="22.5">
      <c r="B620" s="13"/>
      <c r="C620" s="13"/>
      <c r="D620" s="13"/>
      <c r="E620" s="13"/>
      <c r="F620" s="13" t="s">
        <v>657</v>
      </c>
      <c r="G620" s="13" t="s">
        <v>658</v>
      </c>
      <c r="H620" s="14">
        <f>+H621</f>
        <v>18000</v>
      </c>
      <c r="I620" s="14">
        <f>+I621</f>
        <v>18000</v>
      </c>
      <c r="J620" s="15">
        <f>IF(H620&lt;&gt;0,I620/H620*100,"**.**")</f>
        <v>100</v>
      </c>
    </row>
    <row r="621" spans="2:10" s="8" customFormat="1" ht="22.5">
      <c r="B621" s="13"/>
      <c r="C621" s="13"/>
      <c r="D621" s="13"/>
      <c r="E621" s="13"/>
      <c r="F621" s="13" t="s">
        <v>657</v>
      </c>
      <c r="G621" s="13" t="s">
        <v>658</v>
      </c>
      <c r="H621" s="14">
        <v>18000</v>
      </c>
      <c r="I621" s="14">
        <v>18000</v>
      </c>
      <c r="J621" s="15">
        <f>IF(H621&lt;&gt;0,I621/H621*100,"**.**")</f>
        <v>100</v>
      </c>
    </row>
    <row r="622" spans="2:10" s="7" customFormat="1" ht="22.5">
      <c r="B622" s="10"/>
      <c r="C622" s="10"/>
      <c r="D622" s="10"/>
      <c r="E622" s="10" t="s">
        <v>1349</v>
      </c>
      <c r="F622" s="10"/>
      <c r="G622" s="10" t="s">
        <v>1350</v>
      </c>
      <c r="H622" s="11">
        <f>+H623</f>
        <v>20000</v>
      </c>
      <c r="I622" s="11">
        <f>+I623</f>
        <v>20000</v>
      </c>
      <c r="J622" s="12">
        <f>IF(H622&lt;&gt;0,I622/H622*100,"**.**")</f>
        <v>100</v>
      </c>
    </row>
    <row r="623" spans="2:10" s="8" customFormat="1" ht="22.5">
      <c r="B623" s="13"/>
      <c r="C623" s="13"/>
      <c r="D623" s="13"/>
      <c r="E623" s="13"/>
      <c r="F623" s="13" t="s">
        <v>773</v>
      </c>
      <c r="G623" s="13" t="s">
        <v>774</v>
      </c>
      <c r="H623" s="14">
        <f>+H624</f>
        <v>20000</v>
      </c>
      <c r="I623" s="14">
        <f>+I624</f>
        <v>20000</v>
      </c>
      <c r="J623" s="15">
        <f>IF(H623&lt;&gt;0,I623/H623*100,"**.**")</f>
        <v>100</v>
      </c>
    </row>
    <row r="624" spans="2:10" s="8" customFormat="1" ht="22.5">
      <c r="B624" s="13"/>
      <c r="C624" s="13"/>
      <c r="D624" s="13"/>
      <c r="E624" s="13"/>
      <c r="F624" s="13" t="s">
        <v>773</v>
      </c>
      <c r="G624" s="13" t="s">
        <v>774</v>
      </c>
      <c r="H624" s="14">
        <v>20000</v>
      </c>
      <c r="I624" s="14">
        <v>20000</v>
      </c>
      <c r="J624" s="15">
        <f>IF(H624&lt;&gt;0,I624/H624*100,"**.**")</f>
        <v>100</v>
      </c>
    </row>
    <row r="625" spans="1:10" s="7" customFormat="1" ht="22.5">
      <c r="A625" s="10" t="s">
        <v>197</v>
      </c>
      <c r="B625" s="10"/>
      <c r="C625" s="10"/>
      <c r="D625" s="10" t="s">
        <v>1052</v>
      </c>
      <c r="E625" s="10"/>
      <c r="F625" s="10"/>
      <c r="G625" s="10" t="s">
        <v>1053</v>
      </c>
      <c r="H625" s="11">
        <f>+H626</f>
        <v>1000</v>
      </c>
      <c r="I625" s="11">
        <f>+I626</f>
        <v>1000</v>
      </c>
      <c r="J625" s="12">
        <f>IF(H625&lt;&gt;0,I625/H625*100,"**.**")</f>
        <v>100</v>
      </c>
    </row>
    <row r="626" spans="2:10" s="7" customFormat="1" ht="22.5">
      <c r="B626" s="10"/>
      <c r="C626" s="10"/>
      <c r="D626" s="10"/>
      <c r="E626" s="10" t="s">
        <v>1351</v>
      </c>
      <c r="F626" s="10"/>
      <c r="G626" s="10" t="s">
        <v>1352</v>
      </c>
      <c r="H626" s="11">
        <f>+H627</f>
        <v>1000</v>
      </c>
      <c r="I626" s="11">
        <f>+I627</f>
        <v>1000</v>
      </c>
      <c r="J626" s="12">
        <f>IF(H626&lt;&gt;0,I626/H626*100,"**.**")</f>
        <v>100</v>
      </c>
    </row>
    <row r="627" spans="2:10" s="8" customFormat="1" ht="22.5">
      <c r="B627" s="13"/>
      <c r="C627" s="13"/>
      <c r="D627" s="13"/>
      <c r="E627" s="13"/>
      <c r="F627" s="13" t="s">
        <v>739</v>
      </c>
      <c r="G627" s="13" t="s">
        <v>740</v>
      </c>
      <c r="H627" s="14">
        <f>+H628</f>
        <v>1000</v>
      </c>
      <c r="I627" s="14">
        <f>+I628</f>
        <v>1000</v>
      </c>
      <c r="J627" s="15">
        <f>IF(H627&lt;&gt;0,I627/H627*100,"**.**")</f>
        <v>100</v>
      </c>
    </row>
    <row r="628" spans="2:10" s="8" customFormat="1" ht="22.5">
      <c r="B628" s="13"/>
      <c r="C628" s="13"/>
      <c r="D628" s="13"/>
      <c r="E628" s="13"/>
      <c r="F628" s="13" t="s">
        <v>739</v>
      </c>
      <c r="G628" s="13" t="s">
        <v>740</v>
      </c>
      <c r="H628" s="14">
        <v>1000</v>
      </c>
      <c r="I628" s="14">
        <v>1000</v>
      </c>
      <c r="J628" s="15">
        <f>IF(H628&lt;&gt;0,I628/H628*100,"**.**")</f>
        <v>100</v>
      </c>
    </row>
    <row r="629" spans="1:10" s="7" customFormat="1" ht="22.5">
      <c r="A629" s="10" t="s">
        <v>198</v>
      </c>
      <c r="B629" s="10"/>
      <c r="C629" s="10"/>
      <c r="D629" s="10" t="s">
        <v>1054</v>
      </c>
      <c r="E629" s="10"/>
      <c r="F629" s="10"/>
      <c r="G629" s="10" t="s">
        <v>1055</v>
      </c>
      <c r="H629" s="11">
        <f>+H630</f>
        <v>1000</v>
      </c>
      <c r="I629" s="11">
        <f>+I630</f>
        <v>1000</v>
      </c>
      <c r="J629" s="12">
        <f>IF(H629&lt;&gt;0,I629/H629*100,"**.**")</f>
        <v>100</v>
      </c>
    </row>
    <row r="630" spans="2:10" s="7" customFormat="1" ht="22.5">
      <c r="B630" s="10"/>
      <c r="C630" s="10"/>
      <c r="D630" s="10"/>
      <c r="E630" s="10" t="s">
        <v>1353</v>
      </c>
      <c r="F630" s="10"/>
      <c r="G630" s="10" t="s">
        <v>1354</v>
      </c>
      <c r="H630" s="11">
        <f>+H631</f>
        <v>1000</v>
      </c>
      <c r="I630" s="11">
        <f>+I631</f>
        <v>1000</v>
      </c>
      <c r="J630" s="12">
        <f>IF(H630&lt;&gt;0,I630/H630*100,"**.**")</f>
        <v>100</v>
      </c>
    </row>
    <row r="631" spans="2:10" s="8" customFormat="1" ht="22.5">
      <c r="B631" s="13"/>
      <c r="C631" s="13"/>
      <c r="D631" s="13"/>
      <c r="E631" s="13"/>
      <c r="F631" s="13" t="s">
        <v>758</v>
      </c>
      <c r="G631" s="13" t="s">
        <v>759</v>
      </c>
      <c r="H631" s="14">
        <f>+H632</f>
        <v>1000</v>
      </c>
      <c r="I631" s="14">
        <f>+I632</f>
        <v>1000</v>
      </c>
      <c r="J631" s="15">
        <f>IF(H631&lt;&gt;0,I631/H631*100,"**.**")</f>
        <v>100</v>
      </c>
    </row>
    <row r="632" spans="2:10" s="8" customFormat="1" ht="22.5">
      <c r="B632" s="13"/>
      <c r="C632" s="13"/>
      <c r="D632" s="13"/>
      <c r="E632" s="13"/>
      <c r="F632" s="13" t="s">
        <v>758</v>
      </c>
      <c r="G632" s="13" t="s">
        <v>759</v>
      </c>
      <c r="H632" s="14">
        <v>1000</v>
      </c>
      <c r="I632" s="14">
        <v>1000</v>
      </c>
      <c r="J632" s="15">
        <f>IF(H632&lt;&gt;0,I632/H632*100,"**.**")</f>
        <v>100</v>
      </c>
    </row>
    <row r="633" spans="1:10" s="7" customFormat="1" ht="22.5">
      <c r="A633" s="10" t="s">
        <v>199</v>
      </c>
      <c r="B633" s="10"/>
      <c r="C633" s="10"/>
      <c r="D633" s="10" t="s">
        <v>1056</v>
      </c>
      <c r="E633" s="10"/>
      <c r="F633" s="10"/>
      <c r="G633" s="10" t="s">
        <v>1057</v>
      </c>
      <c r="H633" s="11">
        <f>+H634</f>
        <v>3000</v>
      </c>
      <c r="I633" s="11">
        <f>+I634</f>
        <v>3000</v>
      </c>
      <c r="J633" s="12">
        <f>IF(H633&lt;&gt;0,I633/H633*100,"**.**")</f>
        <v>100</v>
      </c>
    </row>
    <row r="634" spans="2:10" s="7" customFormat="1" ht="22.5">
      <c r="B634" s="10"/>
      <c r="C634" s="10"/>
      <c r="D634" s="10"/>
      <c r="E634" s="10" t="s">
        <v>1355</v>
      </c>
      <c r="F634" s="10"/>
      <c r="G634" s="10" t="s">
        <v>1356</v>
      </c>
      <c r="H634" s="11">
        <f>+H635</f>
        <v>3000</v>
      </c>
      <c r="I634" s="11">
        <f>+I635</f>
        <v>3000</v>
      </c>
      <c r="J634" s="12">
        <f>IF(H634&lt;&gt;0,I634/H634*100,"**.**")</f>
        <v>100</v>
      </c>
    </row>
    <row r="635" spans="2:10" s="8" customFormat="1" ht="22.5">
      <c r="B635" s="13"/>
      <c r="C635" s="13"/>
      <c r="D635" s="13"/>
      <c r="E635" s="13"/>
      <c r="F635" s="13" t="s">
        <v>739</v>
      </c>
      <c r="G635" s="13" t="s">
        <v>740</v>
      </c>
      <c r="H635" s="14">
        <f>+H636</f>
        <v>3000</v>
      </c>
      <c r="I635" s="14">
        <f>+I636</f>
        <v>3000</v>
      </c>
      <c r="J635" s="15">
        <f>IF(H635&lt;&gt;0,I635/H635*100,"**.**")</f>
        <v>100</v>
      </c>
    </row>
    <row r="636" spans="2:10" s="8" customFormat="1" ht="22.5">
      <c r="B636" s="13"/>
      <c r="C636" s="13"/>
      <c r="D636" s="13"/>
      <c r="E636" s="13"/>
      <c r="F636" s="13" t="s">
        <v>739</v>
      </c>
      <c r="G636" s="13" t="s">
        <v>740</v>
      </c>
      <c r="H636" s="14">
        <v>3000</v>
      </c>
      <c r="I636" s="14">
        <v>3000</v>
      </c>
      <c r="J636" s="15">
        <f>IF(H636&lt;&gt;0,I636/H636*100,"**.**")</f>
        <v>100</v>
      </c>
    </row>
    <row r="637" spans="1:10" s="7" customFormat="1" ht="22.5">
      <c r="A637" s="10" t="s">
        <v>200</v>
      </c>
      <c r="B637" s="10"/>
      <c r="C637" s="10"/>
      <c r="D637" s="10" t="s">
        <v>1058</v>
      </c>
      <c r="E637" s="10"/>
      <c r="F637" s="10"/>
      <c r="G637" s="10" t="s">
        <v>1059</v>
      </c>
      <c r="H637" s="11">
        <f>+H638</f>
        <v>15810.51</v>
      </c>
      <c r="I637" s="11">
        <f>+I638</f>
        <v>15810.51</v>
      </c>
      <c r="J637" s="12">
        <f>IF(H637&lt;&gt;0,I637/H637*100,"**.**")</f>
        <v>100</v>
      </c>
    </row>
    <row r="638" spans="2:10" s="7" customFormat="1" ht="22.5">
      <c r="B638" s="10"/>
      <c r="C638" s="10"/>
      <c r="D638" s="10"/>
      <c r="E638" s="10" t="s">
        <v>1357</v>
      </c>
      <c r="F638" s="10"/>
      <c r="G638" s="10" t="s">
        <v>1358</v>
      </c>
      <c r="H638" s="11">
        <f>+H639+H641</f>
        <v>15810.51</v>
      </c>
      <c r="I638" s="11">
        <f>+I639+I641</f>
        <v>15810.51</v>
      </c>
      <c r="J638" s="12">
        <f>IF(H638&lt;&gt;0,I638/H638*100,"**.**")</f>
        <v>100</v>
      </c>
    </row>
    <row r="639" spans="2:10" s="8" customFormat="1" ht="22.5">
      <c r="B639" s="13"/>
      <c r="C639" s="13"/>
      <c r="D639" s="13"/>
      <c r="E639" s="13"/>
      <c r="F639" s="13" t="s">
        <v>1048</v>
      </c>
      <c r="G639" s="13" t="s">
        <v>1049</v>
      </c>
      <c r="H639" s="14">
        <f>+H640</f>
        <v>10810.51</v>
      </c>
      <c r="I639" s="14">
        <f>+I640</f>
        <v>10810.51</v>
      </c>
      <c r="J639" s="15">
        <f>IF(H639&lt;&gt;0,I639/H639*100,"**.**")</f>
        <v>100</v>
      </c>
    </row>
    <row r="640" spans="2:10" s="8" customFormat="1" ht="22.5">
      <c r="B640" s="13"/>
      <c r="C640" s="13"/>
      <c r="D640" s="13"/>
      <c r="E640" s="13"/>
      <c r="F640" s="13" t="s">
        <v>1048</v>
      </c>
      <c r="G640" s="13" t="s">
        <v>1049</v>
      </c>
      <c r="H640" s="14">
        <v>10810.51</v>
      </c>
      <c r="I640" s="14">
        <v>10810.51</v>
      </c>
      <c r="J640" s="15">
        <f>IF(H640&lt;&gt;0,I640/H640*100,"**.**")</f>
        <v>100</v>
      </c>
    </row>
    <row r="641" spans="2:10" s="8" customFormat="1" ht="22.5">
      <c r="B641" s="13"/>
      <c r="C641" s="13"/>
      <c r="D641" s="13"/>
      <c r="E641" s="13"/>
      <c r="F641" s="13" t="s">
        <v>739</v>
      </c>
      <c r="G641" s="13" t="s">
        <v>740</v>
      </c>
      <c r="H641" s="14">
        <f>+H642</f>
        <v>5000</v>
      </c>
      <c r="I641" s="14">
        <f>+I642</f>
        <v>5000</v>
      </c>
      <c r="J641" s="15">
        <f>IF(H641&lt;&gt;0,I641/H641*100,"**.**")</f>
        <v>100</v>
      </c>
    </row>
    <row r="642" spans="2:10" s="8" customFormat="1" ht="22.5">
      <c r="B642" s="13"/>
      <c r="C642" s="13"/>
      <c r="D642" s="13"/>
      <c r="E642" s="13"/>
      <c r="F642" s="13" t="s">
        <v>739</v>
      </c>
      <c r="G642" s="13" t="s">
        <v>740</v>
      </c>
      <c r="H642" s="14">
        <v>5000</v>
      </c>
      <c r="I642" s="14">
        <v>5000</v>
      </c>
      <c r="J642" s="15">
        <f>IF(H642&lt;&gt;0,I642/H642*100,"**.**")</f>
        <v>100</v>
      </c>
    </row>
    <row r="643" spans="1:10" s="7" customFormat="1" ht="22.5">
      <c r="A643" s="10" t="s">
        <v>201</v>
      </c>
      <c r="B643" s="10"/>
      <c r="C643" s="10"/>
      <c r="D643" s="10" t="s">
        <v>1060</v>
      </c>
      <c r="E643" s="10"/>
      <c r="F643" s="10"/>
      <c r="G643" s="10" t="s">
        <v>1061</v>
      </c>
      <c r="H643" s="11">
        <f>+H644</f>
        <v>16000</v>
      </c>
      <c r="I643" s="11">
        <f>+I644</f>
        <v>16000</v>
      </c>
      <c r="J643" s="12">
        <f>IF(H643&lt;&gt;0,I643/H643*100,"**.**")</f>
        <v>100</v>
      </c>
    </row>
    <row r="644" spans="2:10" s="7" customFormat="1" ht="22.5">
      <c r="B644" s="10"/>
      <c r="C644" s="10"/>
      <c r="D644" s="10"/>
      <c r="E644" s="10" t="s">
        <v>1287</v>
      </c>
      <c r="F644" s="10"/>
      <c r="G644" s="10" t="s">
        <v>1288</v>
      </c>
      <c r="H644" s="11">
        <f>+H645</f>
        <v>16000</v>
      </c>
      <c r="I644" s="11">
        <f>+I645</f>
        <v>16000</v>
      </c>
      <c r="J644" s="12">
        <f>IF(H644&lt;&gt;0,I644/H644*100,"**.**")</f>
        <v>100</v>
      </c>
    </row>
    <row r="645" spans="2:10" s="8" customFormat="1" ht="22.5">
      <c r="B645" s="13"/>
      <c r="C645" s="13"/>
      <c r="D645" s="13"/>
      <c r="E645" s="13"/>
      <c r="F645" s="13" t="s">
        <v>657</v>
      </c>
      <c r="G645" s="13" t="s">
        <v>658</v>
      </c>
      <c r="H645" s="14">
        <f>+H646</f>
        <v>16000</v>
      </c>
      <c r="I645" s="14">
        <f>+I646</f>
        <v>16000</v>
      </c>
      <c r="J645" s="15">
        <f>IF(H645&lt;&gt;0,I645/H645*100,"**.**")</f>
        <v>100</v>
      </c>
    </row>
    <row r="646" spans="2:10" s="8" customFormat="1" ht="22.5">
      <c r="B646" s="13"/>
      <c r="C646" s="13"/>
      <c r="D646" s="13"/>
      <c r="E646" s="13"/>
      <c r="F646" s="13" t="s">
        <v>657</v>
      </c>
      <c r="G646" s="13" t="s">
        <v>658</v>
      </c>
      <c r="H646" s="14">
        <v>16000</v>
      </c>
      <c r="I646" s="14">
        <v>16000</v>
      </c>
      <c r="J646" s="15">
        <f>IF(H646&lt;&gt;0,I646/H646*100,"**.**")</f>
        <v>100</v>
      </c>
    </row>
    <row r="647" spans="1:10" s="7" customFormat="1" ht="22.5">
      <c r="A647" s="10" t="s">
        <v>202</v>
      </c>
      <c r="B647" s="10"/>
      <c r="C647" s="10"/>
      <c r="D647" s="10" t="s">
        <v>1062</v>
      </c>
      <c r="E647" s="10"/>
      <c r="F647" s="10"/>
      <c r="G647" s="10" t="s">
        <v>1063</v>
      </c>
      <c r="H647" s="11">
        <f>+H648</f>
        <v>10000</v>
      </c>
      <c r="I647" s="11">
        <f>+I648</f>
        <v>10000</v>
      </c>
      <c r="J647" s="12">
        <f>IF(H647&lt;&gt;0,I647/H647*100,"**.**")</f>
        <v>100</v>
      </c>
    </row>
    <row r="648" spans="2:10" s="7" customFormat="1" ht="22.5">
      <c r="B648" s="10"/>
      <c r="C648" s="10"/>
      <c r="D648" s="10"/>
      <c r="E648" s="10" t="s">
        <v>1359</v>
      </c>
      <c r="F648" s="10"/>
      <c r="G648" s="10" t="s">
        <v>1360</v>
      </c>
      <c r="H648" s="11">
        <f>+H649</f>
        <v>10000</v>
      </c>
      <c r="I648" s="11">
        <f>+I649</f>
        <v>10000</v>
      </c>
      <c r="J648" s="12">
        <f>IF(H648&lt;&gt;0,I648/H648*100,"**.**")</f>
        <v>100</v>
      </c>
    </row>
    <row r="649" spans="2:10" s="8" customFormat="1" ht="22.5">
      <c r="B649" s="13"/>
      <c r="C649" s="13"/>
      <c r="D649" s="13"/>
      <c r="E649" s="13"/>
      <c r="F649" s="13" t="s">
        <v>758</v>
      </c>
      <c r="G649" s="13" t="s">
        <v>759</v>
      </c>
      <c r="H649" s="14">
        <f>+H650</f>
        <v>10000</v>
      </c>
      <c r="I649" s="14">
        <f>+I650</f>
        <v>10000</v>
      </c>
      <c r="J649" s="15">
        <f>IF(H649&lt;&gt;0,I649/H649*100,"**.**")</f>
        <v>100</v>
      </c>
    </row>
    <row r="650" spans="2:10" s="8" customFormat="1" ht="22.5">
      <c r="B650" s="13"/>
      <c r="C650" s="13"/>
      <c r="D650" s="13"/>
      <c r="E650" s="13"/>
      <c r="F650" s="13" t="s">
        <v>758</v>
      </c>
      <c r="G650" s="13" t="s">
        <v>759</v>
      </c>
      <c r="H650" s="14">
        <v>10000</v>
      </c>
      <c r="I650" s="14">
        <v>10000</v>
      </c>
      <c r="J650" s="15">
        <f>IF(H650&lt;&gt;0,I650/H650*100,"**.**")</f>
        <v>100</v>
      </c>
    </row>
    <row r="651" spans="1:10" s="7" customFormat="1" ht="22.5">
      <c r="A651" s="10" t="s">
        <v>203</v>
      </c>
      <c r="B651" s="10"/>
      <c r="C651" s="10"/>
      <c r="D651" s="10" t="s">
        <v>187</v>
      </c>
      <c r="E651" s="10"/>
      <c r="F651" s="10"/>
      <c r="G651" s="10" t="s">
        <v>188</v>
      </c>
      <c r="H651" s="11">
        <f>+H652</f>
        <v>30000</v>
      </c>
      <c r="I651" s="11">
        <f>+I652</f>
        <v>30000</v>
      </c>
      <c r="J651" s="12">
        <f>IF(H651&lt;&gt;0,I651/H651*100,"**.**")</f>
        <v>100</v>
      </c>
    </row>
    <row r="652" spans="2:10" s="7" customFormat="1" ht="22.5">
      <c r="B652" s="10"/>
      <c r="C652" s="10"/>
      <c r="D652" s="10"/>
      <c r="E652" s="10" t="s">
        <v>1287</v>
      </c>
      <c r="F652" s="10"/>
      <c r="G652" s="10" t="s">
        <v>1288</v>
      </c>
      <c r="H652" s="11">
        <f>+H653</f>
        <v>30000</v>
      </c>
      <c r="I652" s="11">
        <f>+I653</f>
        <v>30000</v>
      </c>
      <c r="J652" s="12">
        <f>IF(H652&lt;&gt;0,I652/H652*100,"**.**")</f>
        <v>100</v>
      </c>
    </row>
    <row r="653" spans="2:10" s="8" customFormat="1" ht="22.5">
      <c r="B653" s="13"/>
      <c r="C653" s="13"/>
      <c r="D653" s="13"/>
      <c r="E653" s="13"/>
      <c r="F653" s="13" t="s">
        <v>657</v>
      </c>
      <c r="G653" s="13" t="s">
        <v>658</v>
      </c>
      <c r="H653" s="14">
        <f>+H654</f>
        <v>30000</v>
      </c>
      <c r="I653" s="14">
        <f>+I654</f>
        <v>30000</v>
      </c>
      <c r="J653" s="15">
        <f>IF(H653&lt;&gt;0,I653/H653*100,"**.**")</f>
        <v>100</v>
      </c>
    </row>
    <row r="654" spans="2:10" s="8" customFormat="1" ht="22.5">
      <c r="B654" s="13"/>
      <c r="C654" s="13"/>
      <c r="D654" s="13"/>
      <c r="E654" s="13"/>
      <c r="F654" s="13" t="s">
        <v>657</v>
      </c>
      <c r="G654" s="13" t="s">
        <v>658</v>
      </c>
      <c r="H654" s="14">
        <v>30000</v>
      </c>
      <c r="I654" s="14">
        <v>30000</v>
      </c>
      <c r="J654" s="15">
        <f>IF(H654&lt;&gt;0,I654/H654*100,"**.**")</f>
        <v>100</v>
      </c>
    </row>
    <row r="655" spans="1:10" s="7" customFormat="1" ht="22.5">
      <c r="A655" s="10" t="s">
        <v>204</v>
      </c>
      <c r="B655" s="10"/>
      <c r="C655" s="10"/>
      <c r="D655" s="10" t="s">
        <v>1064</v>
      </c>
      <c r="E655" s="10"/>
      <c r="F655" s="10"/>
      <c r="G655" s="10" t="s">
        <v>1065</v>
      </c>
      <c r="H655" s="11">
        <f>+H656</f>
        <v>264000</v>
      </c>
      <c r="I655" s="11">
        <f>+I656</f>
        <v>264000</v>
      </c>
      <c r="J655" s="12">
        <f>IF(H655&lt;&gt;0,I655/H655*100,"**.**")</f>
        <v>100</v>
      </c>
    </row>
    <row r="656" spans="2:10" s="7" customFormat="1" ht="22.5">
      <c r="B656" s="10"/>
      <c r="C656" s="10"/>
      <c r="D656" s="10"/>
      <c r="E656" s="10" t="s">
        <v>1287</v>
      </c>
      <c r="F656" s="10"/>
      <c r="G656" s="10" t="s">
        <v>1288</v>
      </c>
      <c r="H656" s="11">
        <f>+H657</f>
        <v>264000</v>
      </c>
      <c r="I656" s="11">
        <f>+I657</f>
        <v>264000</v>
      </c>
      <c r="J656" s="12">
        <f>IF(H656&lt;&gt;0,I656/H656*100,"**.**")</f>
        <v>100</v>
      </c>
    </row>
    <row r="657" spans="2:10" s="8" customFormat="1" ht="22.5">
      <c r="B657" s="13"/>
      <c r="C657" s="13"/>
      <c r="D657" s="13"/>
      <c r="E657" s="13"/>
      <c r="F657" s="13" t="s">
        <v>657</v>
      </c>
      <c r="G657" s="13" t="s">
        <v>658</v>
      </c>
      <c r="H657" s="14">
        <f>+H658</f>
        <v>264000</v>
      </c>
      <c r="I657" s="14">
        <f>+I658</f>
        <v>264000</v>
      </c>
      <c r="J657" s="15">
        <f>IF(H657&lt;&gt;0,I657/H657*100,"**.**")</f>
        <v>100</v>
      </c>
    </row>
    <row r="658" spans="2:10" s="8" customFormat="1" ht="22.5">
      <c r="B658" s="13"/>
      <c r="C658" s="13"/>
      <c r="D658" s="13"/>
      <c r="E658" s="13"/>
      <c r="F658" s="13" t="s">
        <v>657</v>
      </c>
      <c r="G658" s="13" t="s">
        <v>658</v>
      </c>
      <c r="H658" s="14">
        <v>264000</v>
      </c>
      <c r="I658" s="14">
        <v>264000</v>
      </c>
      <c r="J658" s="15">
        <f>IF(H658&lt;&gt;0,I658/H658*100,"**.**")</f>
        <v>100</v>
      </c>
    </row>
    <row r="659" spans="1:10" s="7" customFormat="1" ht="22.5">
      <c r="A659" s="10" t="s">
        <v>205</v>
      </c>
      <c r="B659" s="10"/>
      <c r="C659" s="10"/>
      <c r="D659" s="10" t="s">
        <v>1066</v>
      </c>
      <c r="E659" s="10"/>
      <c r="F659" s="10"/>
      <c r="G659" s="10" t="s">
        <v>1067</v>
      </c>
      <c r="H659" s="11">
        <f>+H660</f>
        <v>153900</v>
      </c>
      <c r="I659" s="11">
        <f>+I660</f>
        <v>153900</v>
      </c>
      <c r="J659" s="12">
        <f>IF(H659&lt;&gt;0,I659/H659*100,"**.**")</f>
        <v>100</v>
      </c>
    </row>
    <row r="660" spans="2:10" s="7" customFormat="1" ht="22.5">
      <c r="B660" s="10"/>
      <c r="C660" s="10"/>
      <c r="D660" s="10"/>
      <c r="E660" s="10" t="s">
        <v>1287</v>
      </c>
      <c r="F660" s="10"/>
      <c r="G660" s="10" t="s">
        <v>1288</v>
      </c>
      <c r="H660" s="11">
        <f>+H661</f>
        <v>153900</v>
      </c>
      <c r="I660" s="11">
        <f>+I661</f>
        <v>153900</v>
      </c>
      <c r="J660" s="12">
        <f>IF(H660&lt;&gt;0,I660/H660*100,"**.**")</f>
        <v>100</v>
      </c>
    </row>
    <row r="661" spans="2:10" s="8" customFormat="1" ht="22.5">
      <c r="B661" s="13"/>
      <c r="C661" s="13"/>
      <c r="D661" s="13"/>
      <c r="E661" s="13"/>
      <c r="F661" s="13" t="s">
        <v>657</v>
      </c>
      <c r="G661" s="13" t="s">
        <v>658</v>
      </c>
      <c r="H661" s="14">
        <f>+H662</f>
        <v>153900</v>
      </c>
      <c r="I661" s="14">
        <f>+I662</f>
        <v>153900</v>
      </c>
      <c r="J661" s="15">
        <f>IF(H661&lt;&gt;0,I661/H661*100,"**.**")</f>
        <v>100</v>
      </c>
    </row>
    <row r="662" spans="2:10" s="8" customFormat="1" ht="22.5">
      <c r="B662" s="13"/>
      <c r="C662" s="13"/>
      <c r="D662" s="13"/>
      <c r="E662" s="13"/>
      <c r="F662" s="13" t="s">
        <v>657</v>
      </c>
      <c r="G662" s="13" t="s">
        <v>658</v>
      </c>
      <c r="H662" s="14">
        <v>153900</v>
      </c>
      <c r="I662" s="14">
        <v>153900</v>
      </c>
      <c r="J662" s="15">
        <f>IF(H662&lt;&gt;0,I662/H662*100,"**.**")</f>
        <v>100</v>
      </c>
    </row>
    <row r="663" spans="1:10" s="7" customFormat="1" ht="22.5">
      <c r="A663" s="10" t="s">
        <v>206</v>
      </c>
      <c r="B663" s="10"/>
      <c r="C663" s="10"/>
      <c r="D663" s="10" t="s">
        <v>1068</v>
      </c>
      <c r="E663" s="10"/>
      <c r="F663" s="10"/>
      <c r="G663" s="10" t="s">
        <v>1069</v>
      </c>
      <c r="H663" s="11">
        <f>+H664</f>
        <v>3000</v>
      </c>
      <c r="I663" s="11">
        <f>+I664</f>
        <v>3000</v>
      </c>
      <c r="J663" s="12">
        <f>IF(H663&lt;&gt;0,I663/H663*100,"**.**")</f>
        <v>100</v>
      </c>
    </row>
    <row r="664" spans="2:10" s="7" customFormat="1" ht="22.5">
      <c r="B664" s="10"/>
      <c r="C664" s="10"/>
      <c r="D664" s="10"/>
      <c r="E664" s="10" t="s">
        <v>1287</v>
      </c>
      <c r="F664" s="10"/>
      <c r="G664" s="10" t="s">
        <v>1288</v>
      </c>
      <c r="H664" s="11">
        <f>+H665</f>
        <v>3000</v>
      </c>
      <c r="I664" s="11">
        <f>+I665</f>
        <v>3000</v>
      </c>
      <c r="J664" s="12">
        <f>IF(H664&lt;&gt;0,I664/H664*100,"**.**")</f>
        <v>100</v>
      </c>
    </row>
    <row r="665" spans="2:10" s="8" customFormat="1" ht="22.5">
      <c r="B665" s="13"/>
      <c r="C665" s="13"/>
      <c r="D665" s="13"/>
      <c r="E665" s="13"/>
      <c r="F665" s="13" t="s">
        <v>657</v>
      </c>
      <c r="G665" s="13" t="s">
        <v>658</v>
      </c>
      <c r="H665" s="14">
        <f>+H666</f>
        <v>3000</v>
      </c>
      <c r="I665" s="14">
        <f>+I666</f>
        <v>3000</v>
      </c>
      <c r="J665" s="15">
        <f>IF(H665&lt;&gt;0,I665/H665*100,"**.**")</f>
        <v>100</v>
      </c>
    </row>
    <row r="666" spans="2:10" s="8" customFormat="1" ht="22.5">
      <c r="B666" s="13"/>
      <c r="C666" s="13"/>
      <c r="D666" s="13"/>
      <c r="E666" s="13"/>
      <c r="F666" s="13" t="s">
        <v>657</v>
      </c>
      <c r="G666" s="13" t="s">
        <v>658</v>
      </c>
      <c r="H666" s="14">
        <v>3000</v>
      </c>
      <c r="I666" s="14">
        <v>3000</v>
      </c>
      <c r="J666" s="15">
        <f>IF(H666&lt;&gt;0,I666/H666*100,"**.**")</f>
        <v>100</v>
      </c>
    </row>
    <row r="667" spans="2:10" s="8" customFormat="1" ht="22.5">
      <c r="B667" s="13"/>
      <c r="C667" s="13" t="s">
        <v>1070</v>
      </c>
      <c r="D667" s="13"/>
      <c r="E667" s="13"/>
      <c r="F667" s="13"/>
      <c r="G667" s="13" t="s">
        <v>1071</v>
      </c>
      <c r="H667" s="14">
        <f>+H668+H672</f>
        <v>30000</v>
      </c>
      <c r="I667" s="14">
        <f>+I668+I672</f>
        <v>30000</v>
      </c>
      <c r="J667" s="15">
        <f>IF(H667&lt;&gt;0,I667/H667*100,"**.**")</f>
        <v>100</v>
      </c>
    </row>
    <row r="668" spans="1:10" s="7" customFormat="1" ht="22.5">
      <c r="A668" s="10" t="s">
        <v>207</v>
      </c>
      <c r="B668" s="10"/>
      <c r="C668" s="10"/>
      <c r="D668" s="10" t="s">
        <v>325</v>
      </c>
      <c r="E668" s="10"/>
      <c r="F668" s="10"/>
      <c r="G668" s="10" t="s">
        <v>326</v>
      </c>
      <c r="H668" s="11">
        <f>+H669</f>
        <v>8000</v>
      </c>
      <c r="I668" s="11">
        <f>+I669</f>
        <v>8000</v>
      </c>
      <c r="J668" s="12">
        <f>IF(H668&lt;&gt;0,I668/H668*100,"**.**")</f>
        <v>100</v>
      </c>
    </row>
    <row r="669" spans="2:10" s="7" customFormat="1" ht="22.5">
      <c r="B669" s="10"/>
      <c r="C669" s="10"/>
      <c r="D669" s="10"/>
      <c r="E669" s="10" t="s">
        <v>1287</v>
      </c>
      <c r="F669" s="10"/>
      <c r="G669" s="10" t="s">
        <v>1288</v>
      </c>
      <c r="H669" s="11">
        <f>+H670</f>
        <v>8000</v>
      </c>
      <c r="I669" s="11">
        <f>+I670</f>
        <v>8000</v>
      </c>
      <c r="J669" s="12">
        <f>IF(H669&lt;&gt;0,I669/H669*100,"**.**")</f>
        <v>100</v>
      </c>
    </row>
    <row r="670" spans="2:10" s="8" customFormat="1" ht="22.5">
      <c r="B670" s="13"/>
      <c r="C670" s="13"/>
      <c r="D670" s="13"/>
      <c r="E670" s="13"/>
      <c r="F670" s="13" t="s">
        <v>785</v>
      </c>
      <c r="G670" s="13" t="s">
        <v>786</v>
      </c>
      <c r="H670" s="14">
        <f>+H671</f>
        <v>8000</v>
      </c>
      <c r="I670" s="14">
        <f>+I671</f>
        <v>8000</v>
      </c>
      <c r="J670" s="15">
        <f>IF(H670&lt;&gt;0,I670/H670*100,"**.**")</f>
        <v>100</v>
      </c>
    </row>
    <row r="671" spans="2:10" s="8" customFormat="1" ht="22.5">
      <c r="B671" s="13"/>
      <c r="C671" s="13"/>
      <c r="D671" s="13"/>
      <c r="E671" s="13"/>
      <c r="F671" s="13" t="s">
        <v>785</v>
      </c>
      <c r="G671" s="13" t="s">
        <v>786</v>
      </c>
      <c r="H671" s="14">
        <v>8000</v>
      </c>
      <c r="I671" s="14">
        <v>8000</v>
      </c>
      <c r="J671" s="15">
        <f>IF(H671&lt;&gt;0,I671/H671*100,"**.**")</f>
        <v>100</v>
      </c>
    </row>
    <row r="672" spans="1:10" s="7" customFormat="1" ht="22.5">
      <c r="A672" s="10" t="s">
        <v>208</v>
      </c>
      <c r="B672" s="10"/>
      <c r="C672" s="10"/>
      <c r="D672" s="10" t="s">
        <v>254</v>
      </c>
      <c r="E672" s="10"/>
      <c r="F672" s="10"/>
      <c r="G672" s="10" t="s">
        <v>255</v>
      </c>
      <c r="H672" s="11">
        <f>+H673</f>
        <v>22000</v>
      </c>
      <c r="I672" s="11">
        <f>+I673</f>
        <v>22000</v>
      </c>
      <c r="J672" s="12">
        <f>IF(H672&lt;&gt;0,I672/H672*100,"**.**")</f>
        <v>100</v>
      </c>
    </row>
    <row r="673" spans="2:10" s="7" customFormat="1" ht="22.5">
      <c r="B673" s="10"/>
      <c r="C673" s="10"/>
      <c r="D673" s="10"/>
      <c r="E673" s="10" t="s">
        <v>1287</v>
      </c>
      <c r="F673" s="10"/>
      <c r="G673" s="10" t="s">
        <v>1288</v>
      </c>
      <c r="H673" s="11">
        <f>+H674</f>
        <v>22000</v>
      </c>
      <c r="I673" s="11">
        <f>+I674</f>
        <v>22000</v>
      </c>
      <c r="J673" s="12">
        <f>IF(H673&lt;&gt;0,I673/H673*100,"**.**")</f>
        <v>100</v>
      </c>
    </row>
    <row r="674" spans="2:10" s="8" customFormat="1" ht="22.5">
      <c r="B674" s="13"/>
      <c r="C674" s="13"/>
      <c r="D674" s="13"/>
      <c r="E674" s="13"/>
      <c r="F674" s="13" t="s">
        <v>657</v>
      </c>
      <c r="G674" s="13" t="s">
        <v>658</v>
      </c>
      <c r="H674" s="14">
        <f>+H675</f>
        <v>22000</v>
      </c>
      <c r="I674" s="14">
        <f>+I675</f>
        <v>22000</v>
      </c>
      <c r="J674" s="15">
        <f>IF(H674&lt;&gt;0,I674/H674*100,"**.**")</f>
        <v>100</v>
      </c>
    </row>
    <row r="675" spans="2:10" s="8" customFormat="1" ht="22.5">
      <c r="B675" s="13"/>
      <c r="C675" s="13"/>
      <c r="D675" s="13"/>
      <c r="E675" s="13"/>
      <c r="F675" s="13" t="s">
        <v>657</v>
      </c>
      <c r="G675" s="13" t="s">
        <v>658</v>
      </c>
      <c r="H675" s="14">
        <v>22000</v>
      </c>
      <c r="I675" s="14">
        <v>22000</v>
      </c>
      <c r="J675" s="15">
        <f>IF(H675&lt;&gt;0,I675/H675*100,"**.**")</f>
        <v>100</v>
      </c>
    </row>
    <row r="676" spans="2:10" s="7" customFormat="1" ht="22.5">
      <c r="B676" s="10"/>
      <c r="C676" s="10" t="s">
        <v>256</v>
      </c>
      <c r="D676" s="10"/>
      <c r="E676" s="10"/>
      <c r="F676" s="10"/>
      <c r="G676" s="10" t="s">
        <v>257</v>
      </c>
      <c r="H676" s="11">
        <f>+H677+H704+H770+H782</f>
        <v>3954300</v>
      </c>
      <c r="I676" s="11">
        <f>+I677+I704+I770+I782</f>
        <v>3954300</v>
      </c>
      <c r="J676" s="12">
        <f>IF(H676&lt;&gt;0,I676/H676*100,"**.**")</f>
        <v>100</v>
      </c>
    </row>
    <row r="677" spans="2:10" s="7" customFormat="1" ht="22.5">
      <c r="B677" s="10"/>
      <c r="C677" s="10" t="s">
        <v>1072</v>
      </c>
      <c r="D677" s="10"/>
      <c r="E677" s="10"/>
      <c r="F677" s="10"/>
      <c r="G677" s="10" t="s">
        <v>1073</v>
      </c>
      <c r="H677" s="11">
        <f>+H678</f>
        <v>2509000</v>
      </c>
      <c r="I677" s="11">
        <f>+I678</f>
        <v>2509000</v>
      </c>
      <c r="J677" s="12">
        <f>IF(H677&lt;&gt;0,I677/H677*100,"**.**")</f>
        <v>100</v>
      </c>
    </row>
    <row r="678" spans="2:10" s="8" customFormat="1" ht="22.5">
      <c r="B678" s="13"/>
      <c r="C678" s="13" t="s">
        <v>1074</v>
      </c>
      <c r="D678" s="13"/>
      <c r="E678" s="13"/>
      <c r="F678" s="13"/>
      <c r="G678" s="13" t="s">
        <v>1075</v>
      </c>
      <c r="H678" s="14">
        <f>+H679+H691+H700</f>
        <v>2509000</v>
      </c>
      <c r="I678" s="14">
        <f>+I679+I691+I700</f>
        <v>2509000</v>
      </c>
      <c r="J678" s="15">
        <f>IF(H678&lt;&gt;0,I678/H678*100,"**.**")</f>
        <v>100</v>
      </c>
    </row>
    <row r="679" spans="1:10" s="7" customFormat="1" ht="22.5">
      <c r="A679" s="10" t="s">
        <v>209</v>
      </c>
      <c r="B679" s="10"/>
      <c r="C679" s="10"/>
      <c r="D679" s="10" t="s">
        <v>861</v>
      </c>
      <c r="E679" s="10"/>
      <c r="F679" s="10"/>
      <c r="G679" s="10" t="s">
        <v>889</v>
      </c>
      <c r="H679" s="11">
        <f>+H680+H683+H688</f>
        <v>160000</v>
      </c>
      <c r="I679" s="11">
        <f>+I680+I683+I688</f>
        <v>160000</v>
      </c>
      <c r="J679" s="12">
        <f>IF(H679&lt;&gt;0,I679/H679*100,"**.**")</f>
        <v>100</v>
      </c>
    </row>
    <row r="680" spans="2:10" s="7" customFormat="1" ht="22.5">
      <c r="B680" s="10"/>
      <c r="C680" s="10"/>
      <c r="D680" s="10"/>
      <c r="E680" s="10" t="s">
        <v>1363</v>
      </c>
      <c r="F680" s="10"/>
      <c r="G680" s="10" t="s">
        <v>1364</v>
      </c>
      <c r="H680" s="11">
        <f>+H681</f>
        <v>60000</v>
      </c>
      <c r="I680" s="11">
        <f>+I681</f>
        <v>60000</v>
      </c>
      <c r="J680" s="12">
        <f>IF(H680&lt;&gt;0,I680/H680*100,"**.**")</f>
        <v>100</v>
      </c>
    </row>
    <row r="681" spans="2:10" s="8" customFormat="1" ht="22.5">
      <c r="B681" s="13"/>
      <c r="C681" s="13"/>
      <c r="D681" s="13"/>
      <c r="E681" s="13"/>
      <c r="F681" s="13" t="s">
        <v>739</v>
      </c>
      <c r="G681" s="13" t="s">
        <v>740</v>
      </c>
      <c r="H681" s="14">
        <f>+H682</f>
        <v>60000</v>
      </c>
      <c r="I681" s="14">
        <f>+I682</f>
        <v>60000</v>
      </c>
      <c r="J681" s="15">
        <f>IF(H681&lt;&gt;0,I681/H681*100,"**.**")</f>
        <v>100</v>
      </c>
    </row>
    <row r="682" spans="2:10" s="8" customFormat="1" ht="22.5">
      <c r="B682" s="13"/>
      <c r="C682" s="13"/>
      <c r="D682" s="13"/>
      <c r="E682" s="13"/>
      <c r="F682" s="13" t="s">
        <v>739</v>
      </c>
      <c r="G682" s="13" t="s">
        <v>740</v>
      </c>
      <c r="H682" s="14">
        <v>60000</v>
      </c>
      <c r="I682" s="14">
        <v>60000</v>
      </c>
      <c r="J682" s="15">
        <f>IF(H682&lt;&gt;0,I682/H682*100,"**.**")</f>
        <v>100</v>
      </c>
    </row>
    <row r="683" spans="2:10" s="7" customFormat="1" ht="22.5">
      <c r="B683" s="10"/>
      <c r="C683" s="10"/>
      <c r="D683" s="10"/>
      <c r="E683" s="10" t="s">
        <v>1365</v>
      </c>
      <c r="F683" s="10"/>
      <c r="G683" s="10" t="s">
        <v>1366</v>
      </c>
      <c r="H683" s="11">
        <f>+H684+H686</f>
        <v>85000</v>
      </c>
      <c r="I683" s="11">
        <f>+I684+I686</f>
        <v>85000</v>
      </c>
      <c r="J683" s="12">
        <f>IF(H683&lt;&gt;0,I683/H683*100,"**.**")</f>
        <v>100</v>
      </c>
    </row>
    <row r="684" spans="2:10" s="8" customFormat="1" ht="22.5">
      <c r="B684" s="13"/>
      <c r="C684" s="13"/>
      <c r="D684" s="13"/>
      <c r="E684" s="13"/>
      <c r="F684" s="13" t="s">
        <v>749</v>
      </c>
      <c r="G684" s="13" t="s">
        <v>750</v>
      </c>
      <c r="H684" s="14">
        <f>+H685</f>
        <v>60000</v>
      </c>
      <c r="I684" s="14">
        <f>+I685</f>
        <v>60000</v>
      </c>
      <c r="J684" s="15">
        <f>IF(H684&lt;&gt;0,I684/H684*100,"**.**")</f>
        <v>100</v>
      </c>
    </row>
    <row r="685" spans="2:10" s="8" customFormat="1" ht="22.5">
      <c r="B685" s="13"/>
      <c r="C685" s="13"/>
      <c r="D685" s="13"/>
      <c r="E685" s="13"/>
      <c r="F685" s="13" t="s">
        <v>749</v>
      </c>
      <c r="G685" s="13" t="s">
        <v>750</v>
      </c>
      <c r="H685" s="14">
        <v>60000</v>
      </c>
      <c r="I685" s="14">
        <v>60000</v>
      </c>
      <c r="J685" s="15">
        <f>IF(H685&lt;&gt;0,I685/H685*100,"**.**")</f>
        <v>100</v>
      </c>
    </row>
    <row r="686" spans="2:10" s="8" customFormat="1" ht="22.5">
      <c r="B686" s="13"/>
      <c r="C686" s="13"/>
      <c r="D686" s="13"/>
      <c r="E686" s="13"/>
      <c r="F686" s="13" t="s">
        <v>758</v>
      </c>
      <c r="G686" s="13" t="s">
        <v>759</v>
      </c>
      <c r="H686" s="14">
        <f>+H687</f>
        <v>25000</v>
      </c>
      <c r="I686" s="14">
        <f>+I687</f>
        <v>25000</v>
      </c>
      <c r="J686" s="15">
        <f>IF(H686&lt;&gt;0,I686/H686*100,"**.**")</f>
        <v>100</v>
      </c>
    </row>
    <row r="687" spans="2:10" s="8" customFormat="1" ht="22.5">
      <c r="B687" s="13"/>
      <c r="C687" s="13"/>
      <c r="D687" s="13"/>
      <c r="E687" s="13"/>
      <c r="F687" s="13" t="s">
        <v>758</v>
      </c>
      <c r="G687" s="13" t="s">
        <v>759</v>
      </c>
      <c r="H687" s="14">
        <v>25000</v>
      </c>
      <c r="I687" s="14">
        <v>25000</v>
      </c>
      <c r="J687" s="15">
        <f>IF(H687&lt;&gt;0,I687/H687*100,"**.**")</f>
        <v>100</v>
      </c>
    </row>
    <row r="688" spans="2:10" s="7" customFormat="1" ht="22.5">
      <c r="B688" s="10"/>
      <c r="C688" s="10"/>
      <c r="D688" s="10"/>
      <c r="E688" s="10" t="s">
        <v>1367</v>
      </c>
      <c r="F688" s="10"/>
      <c r="G688" s="10" t="s">
        <v>1368</v>
      </c>
      <c r="H688" s="11">
        <f>+H689</f>
        <v>15000</v>
      </c>
      <c r="I688" s="11">
        <f>+I689</f>
        <v>15000</v>
      </c>
      <c r="J688" s="12">
        <f>IF(H688&lt;&gt;0,I688/H688*100,"**.**")</f>
        <v>100</v>
      </c>
    </row>
    <row r="689" spans="2:10" s="8" customFormat="1" ht="22.5">
      <c r="B689" s="13"/>
      <c r="C689" s="13"/>
      <c r="D689" s="13"/>
      <c r="E689" s="13"/>
      <c r="F689" s="13" t="s">
        <v>758</v>
      </c>
      <c r="G689" s="13" t="s">
        <v>759</v>
      </c>
      <c r="H689" s="14">
        <f>+H690</f>
        <v>15000</v>
      </c>
      <c r="I689" s="14">
        <f>+I690</f>
        <v>15000</v>
      </c>
      <c r="J689" s="15">
        <f>IF(H689&lt;&gt;0,I689/H689*100,"**.**")</f>
        <v>100</v>
      </c>
    </row>
    <row r="690" spans="2:10" s="8" customFormat="1" ht="22.5">
      <c r="B690" s="13"/>
      <c r="C690" s="13"/>
      <c r="D690" s="13"/>
      <c r="E690" s="13"/>
      <c r="F690" s="13" t="s">
        <v>758</v>
      </c>
      <c r="G690" s="13" t="s">
        <v>759</v>
      </c>
      <c r="H690" s="14">
        <v>15000</v>
      </c>
      <c r="I690" s="14">
        <v>15000</v>
      </c>
      <c r="J690" s="15">
        <f>IF(H690&lt;&gt;0,I690/H690*100,"**.**")</f>
        <v>100</v>
      </c>
    </row>
    <row r="691" spans="1:10" s="7" customFormat="1" ht="22.5">
      <c r="A691" s="10" t="s">
        <v>210</v>
      </c>
      <c r="B691" s="10"/>
      <c r="C691" s="10"/>
      <c r="D691" s="10" t="s">
        <v>1076</v>
      </c>
      <c r="E691" s="10"/>
      <c r="F691" s="10"/>
      <c r="G691" s="10" t="s">
        <v>1077</v>
      </c>
      <c r="H691" s="11">
        <f>+H692+H697</f>
        <v>2182000</v>
      </c>
      <c r="I691" s="11">
        <f>+I692+I697</f>
        <v>2182000</v>
      </c>
      <c r="J691" s="12">
        <f>IF(H691&lt;&gt;0,I691/H691*100,"**.**")</f>
        <v>100</v>
      </c>
    </row>
    <row r="692" spans="2:10" s="7" customFormat="1" ht="22.5">
      <c r="B692" s="10"/>
      <c r="C692" s="10"/>
      <c r="D692" s="10"/>
      <c r="E692" s="10" t="s">
        <v>1287</v>
      </c>
      <c r="F692" s="10"/>
      <c r="G692" s="10" t="s">
        <v>1288</v>
      </c>
      <c r="H692" s="11">
        <f>+H693+H695</f>
        <v>2172000</v>
      </c>
      <c r="I692" s="11">
        <f>+I693+I695</f>
        <v>2172000</v>
      </c>
      <c r="J692" s="12">
        <f>IF(H692&lt;&gt;0,I692/H692*100,"**.**")</f>
        <v>100</v>
      </c>
    </row>
    <row r="693" spans="2:10" s="8" customFormat="1" ht="22.5">
      <c r="B693" s="13"/>
      <c r="C693" s="13"/>
      <c r="D693" s="13"/>
      <c r="E693" s="13"/>
      <c r="F693" s="13" t="s">
        <v>771</v>
      </c>
      <c r="G693" s="13" t="s">
        <v>772</v>
      </c>
      <c r="H693" s="14">
        <f>+H694</f>
        <v>2169400</v>
      </c>
      <c r="I693" s="14">
        <f>+I694</f>
        <v>2169400</v>
      </c>
      <c r="J693" s="15">
        <f>IF(H693&lt;&gt;0,I693/H693*100,"**.**")</f>
        <v>100</v>
      </c>
    </row>
    <row r="694" spans="2:10" s="8" customFormat="1" ht="22.5">
      <c r="B694" s="13"/>
      <c r="C694" s="13"/>
      <c r="D694" s="13"/>
      <c r="E694" s="13"/>
      <c r="F694" s="13" t="s">
        <v>771</v>
      </c>
      <c r="G694" s="13" t="s">
        <v>772</v>
      </c>
      <c r="H694" s="14">
        <v>2169400</v>
      </c>
      <c r="I694" s="14">
        <v>2169400</v>
      </c>
      <c r="J694" s="15">
        <f>IF(H694&lt;&gt;0,I694/H694*100,"**.**")</f>
        <v>100</v>
      </c>
    </row>
    <row r="695" spans="2:10" s="8" customFormat="1" ht="22.5">
      <c r="B695" s="13"/>
      <c r="C695" s="13"/>
      <c r="D695" s="13"/>
      <c r="E695" s="13"/>
      <c r="F695" s="13" t="s">
        <v>751</v>
      </c>
      <c r="G695" s="13" t="s">
        <v>752</v>
      </c>
      <c r="H695" s="14">
        <f>+H696</f>
        <v>2600</v>
      </c>
      <c r="I695" s="14">
        <f>+I696</f>
        <v>2600</v>
      </c>
      <c r="J695" s="15">
        <f>IF(H695&lt;&gt;0,I695/H695*100,"**.**")</f>
        <v>100</v>
      </c>
    </row>
    <row r="696" spans="2:10" s="8" customFormat="1" ht="22.5">
      <c r="B696" s="13"/>
      <c r="C696" s="13"/>
      <c r="D696" s="13"/>
      <c r="E696" s="13"/>
      <c r="F696" s="13" t="s">
        <v>751</v>
      </c>
      <c r="G696" s="13" t="s">
        <v>752</v>
      </c>
      <c r="H696" s="14">
        <v>2600</v>
      </c>
      <c r="I696" s="14">
        <v>2600</v>
      </c>
      <c r="J696" s="15">
        <f>IF(H696&lt;&gt;0,I696/H696*100,"**.**")</f>
        <v>100</v>
      </c>
    </row>
    <row r="697" spans="2:10" s="7" customFormat="1" ht="22.5">
      <c r="B697" s="10"/>
      <c r="C697" s="10"/>
      <c r="D697" s="10"/>
      <c r="E697" s="10" t="s">
        <v>1361</v>
      </c>
      <c r="F697" s="10"/>
      <c r="G697" s="10" t="s">
        <v>1362</v>
      </c>
      <c r="H697" s="11">
        <f>+H698</f>
        <v>10000</v>
      </c>
      <c r="I697" s="11">
        <f>+I698</f>
        <v>10000</v>
      </c>
      <c r="J697" s="12">
        <f>IF(H697&lt;&gt;0,I697/H697*100,"**.**")</f>
        <v>100</v>
      </c>
    </row>
    <row r="698" spans="2:10" s="8" customFormat="1" ht="22.5">
      <c r="B698" s="13"/>
      <c r="C698" s="13"/>
      <c r="D698" s="13"/>
      <c r="E698" s="13"/>
      <c r="F698" s="13" t="s">
        <v>762</v>
      </c>
      <c r="G698" s="13" t="s">
        <v>194</v>
      </c>
      <c r="H698" s="14">
        <f>+H699</f>
        <v>10000</v>
      </c>
      <c r="I698" s="14">
        <f>+I699</f>
        <v>10000</v>
      </c>
      <c r="J698" s="15">
        <f>IF(H698&lt;&gt;0,I698/H698*100,"**.**")</f>
        <v>100</v>
      </c>
    </row>
    <row r="699" spans="2:10" s="8" customFormat="1" ht="22.5">
      <c r="B699" s="13"/>
      <c r="C699" s="13"/>
      <c r="D699" s="13"/>
      <c r="E699" s="13"/>
      <c r="F699" s="13" t="s">
        <v>762</v>
      </c>
      <c r="G699" s="13" t="s">
        <v>194</v>
      </c>
      <c r="H699" s="14">
        <v>10000</v>
      </c>
      <c r="I699" s="14">
        <v>10000</v>
      </c>
      <c r="J699" s="15">
        <f>IF(H699&lt;&gt;0,I699/H699*100,"**.**")</f>
        <v>100</v>
      </c>
    </row>
    <row r="700" spans="1:10" s="7" customFormat="1" ht="22.5">
      <c r="A700" s="10" t="s">
        <v>211</v>
      </c>
      <c r="B700" s="10"/>
      <c r="C700" s="10"/>
      <c r="D700" s="10" t="s">
        <v>1078</v>
      </c>
      <c r="E700" s="10"/>
      <c r="F700" s="10"/>
      <c r="G700" s="10" t="s">
        <v>1079</v>
      </c>
      <c r="H700" s="11">
        <f>+H701</f>
        <v>167000</v>
      </c>
      <c r="I700" s="11">
        <f>+I701</f>
        <v>167000</v>
      </c>
      <c r="J700" s="12">
        <f>IF(H700&lt;&gt;0,I700/H700*100,"**.**")</f>
        <v>100</v>
      </c>
    </row>
    <row r="701" spans="2:10" s="7" customFormat="1" ht="22.5">
      <c r="B701" s="10"/>
      <c r="C701" s="10"/>
      <c r="D701" s="10"/>
      <c r="E701" s="10" t="s">
        <v>1287</v>
      </c>
      <c r="F701" s="10"/>
      <c r="G701" s="10" t="s">
        <v>1288</v>
      </c>
      <c r="H701" s="11">
        <f>+H702</f>
        <v>167000</v>
      </c>
      <c r="I701" s="11">
        <f>+I702</f>
        <v>167000</v>
      </c>
      <c r="J701" s="12">
        <f>IF(H701&lt;&gt;0,I701/H701*100,"**.**")</f>
        <v>100</v>
      </c>
    </row>
    <row r="702" spans="2:10" s="8" customFormat="1" ht="22.5">
      <c r="B702" s="13"/>
      <c r="C702" s="13"/>
      <c r="D702" s="13"/>
      <c r="E702" s="13"/>
      <c r="F702" s="13" t="s">
        <v>771</v>
      </c>
      <c r="G702" s="13" t="s">
        <v>772</v>
      </c>
      <c r="H702" s="14">
        <f>+H703</f>
        <v>167000</v>
      </c>
      <c r="I702" s="14">
        <f>+I703</f>
        <v>167000</v>
      </c>
      <c r="J702" s="15">
        <f>IF(H702&lt;&gt;0,I702/H702*100,"**.**")</f>
        <v>100</v>
      </c>
    </row>
    <row r="703" spans="2:10" s="8" customFormat="1" ht="22.5">
      <c r="B703" s="13"/>
      <c r="C703" s="13"/>
      <c r="D703" s="13"/>
      <c r="E703" s="13"/>
      <c r="F703" s="13" t="s">
        <v>771</v>
      </c>
      <c r="G703" s="13" t="s">
        <v>772</v>
      </c>
      <c r="H703" s="14">
        <v>167000</v>
      </c>
      <c r="I703" s="14">
        <v>167000</v>
      </c>
      <c r="J703" s="15">
        <f>IF(H703&lt;&gt;0,I703/H703*100,"**.**")</f>
        <v>100</v>
      </c>
    </row>
    <row r="704" spans="2:10" s="7" customFormat="1" ht="22.5">
      <c r="B704" s="10"/>
      <c r="C704" s="10" t="s">
        <v>1080</v>
      </c>
      <c r="D704" s="10"/>
      <c r="E704" s="10"/>
      <c r="F704" s="10"/>
      <c r="G704" s="10" t="s">
        <v>1081</v>
      </c>
      <c r="H704" s="11">
        <f>+H705+H760</f>
        <v>951100</v>
      </c>
      <c r="I704" s="11">
        <f>+I705+I760</f>
        <v>951100</v>
      </c>
      <c r="J704" s="12">
        <f>IF(H704&lt;&gt;0,I704/H704*100,"**.**")</f>
        <v>100</v>
      </c>
    </row>
    <row r="705" spans="2:10" s="8" customFormat="1" ht="22.5">
      <c r="B705" s="13"/>
      <c r="C705" s="13" t="s">
        <v>1082</v>
      </c>
      <c r="D705" s="13"/>
      <c r="E705" s="13"/>
      <c r="F705" s="13"/>
      <c r="G705" s="13" t="s">
        <v>1083</v>
      </c>
      <c r="H705" s="14">
        <f>+H706+H715+H724+H733+H742+H746+H750</f>
        <v>880100</v>
      </c>
      <c r="I705" s="14">
        <f>+I706+I715+I724+I733+I742+I746+I750</f>
        <v>880100</v>
      </c>
      <c r="J705" s="15">
        <f>IF(H705&lt;&gt;0,I705/H705*100,"**.**")</f>
        <v>100</v>
      </c>
    </row>
    <row r="706" spans="1:10" s="7" customFormat="1" ht="22.5">
      <c r="A706" s="10" t="s">
        <v>212</v>
      </c>
      <c r="B706" s="10"/>
      <c r="C706" s="10"/>
      <c r="D706" s="10" t="s">
        <v>1084</v>
      </c>
      <c r="E706" s="10"/>
      <c r="F706" s="10"/>
      <c r="G706" s="10" t="s">
        <v>1085</v>
      </c>
      <c r="H706" s="11">
        <f>+H707+H712</f>
        <v>173700</v>
      </c>
      <c r="I706" s="11">
        <f>+I707+I712</f>
        <v>173700</v>
      </c>
      <c r="J706" s="12">
        <f>IF(H706&lt;&gt;0,I706/H706*100,"**.**")</f>
        <v>100</v>
      </c>
    </row>
    <row r="707" spans="2:10" s="7" customFormat="1" ht="22.5">
      <c r="B707" s="10"/>
      <c r="C707" s="10"/>
      <c r="D707" s="10"/>
      <c r="E707" s="10" t="s">
        <v>1287</v>
      </c>
      <c r="F707" s="10"/>
      <c r="G707" s="10" t="s">
        <v>1288</v>
      </c>
      <c r="H707" s="11">
        <f>+H708+H710</f>
        <v>143700</v>
      </c>
      <c r="I707" s="11">
        <f>+I708+I710</f>
        <v>143700</v>
      </c>
      <c r="J707" s="12">
        <f>IF(H707&lt;&gt;0,I707/H707*100,"**.**")</f>
        <v>100</v>
      </c>
    </row>
    <row r="708" spans="2:10" s="8" customFormat="1" ht="22.5">
      <c r="B708" s="13"/>
      <c r="C708" s="13"/>
      <c r="D708" s="13"/>
      <c r="E708" s="13"/>
      <c r="F708" s="13" t="s">
        <v>753</v>
      </c>
      <c r="G708" s="13" t="s">
        <v>754</v>
      </c>
      <c r="H708" s="14">
        <f>+H709</f>
        <v>8700</v>
      </c>
      <c r="I708" s="14">
        <f>+I709</f>
        <v>8700</v>
      </c>
      <c r="J708" s="15">
        <f>IF(H708&lt;&gt;0,I708/H708*100,"**.**")</f>
        <v>100</v>
      </c>
    </row>
    <row r="709" spans="2:10" s="8" customFormat="1" ht="22.5">
      <c r="B709" s="13"/>
      <c r="C709" s="13"/>
      <c r="D709" s="13"/>
      <c r="E709" s="13"/>
      <c r="F709" s="13" t="s">
        <v>753</v>
      </c>
      <c r="G709" s="13" t="s">
        <v>754</v>
      </c>
      <c r="H709" s="14">
        <v>8700</v>
      </c>
      <c r="I709" s="14">
        <v>8700</v>
      </c>
      <c r="J709" s="15">
        <f>IF(H709&lt;&gt;0,I709/H709*100,"**.**")</f>
        <v>100</v>
      </c>
    </row>
    <row r="710" spans="2:10" s="8" customFormat="1" ht="22.5">
      <c r="B710" s="13"/>
      <c r="C710" s="13"/>
      <c r="D710" s="13"/>
      <c r="E710" s="13"/>
      <c r="F710" s="13" t="s">
        <v>751</v>
      </c>
      <c r="G710" s="13" t="s">
        <v>752</v>
      </c>
      <c r="H710" s="14">
        <f>+H711</f>
        <v>135000</v>
      </c>
      <c r="I710" s="14">
        <f>+I711</f>
        <v>135000</v>
      </c>
      <c r="J710" s="15">
        <f>IF(H710&lt;&gt;0,I710/H710*100,"**.**")</f>
        <v>100</v>
      </c>
    </row>
    <row r="711" spans="2:10" s="8" customFormat="1" ht="22.5">
      <c r="B711" s="13"/>
      <c r="C711" s="13"/>
      <c r="D711" s="13"/>
      <c r="E711" s="13"/>
      <c r="F711" s="13" t="s">
        <v>751</v>
      </c>
      <c r="G711" s="13" t="s">
        <v>752</v>
      </c>
      <c r="H711" s="14">
        <v>135000</v>
      </c>
      <c r="I711" s="14">
        <v>135000</v>
      </c>
      <c r="J711" s="15">
        <f>IF(H711&lt;&gt;0,I711/H711*100,"**.**")</f>
        <v>100</v>
      </c>
    </row>
    <row r="712" spans="2:10" s="7" customFormat="1" ht="22.5">
      <c r="B712" s="10"/>
      <c r="C712" s="10"/>
      <c r="D712" s="10"/>
      <c r="E712" s="10" t="s">
        <v>1369</v>
      </c>
      <c r="F712" s="10"/>
      <c r="G712" s="10" t="s">
        <v>1370</v>
      </c>
      <c r="H712" s="11">
        <f>+H713</f>
        <v>30000</v>
      </c>
      <c r="I712" s="11">
        <f>+I713</f>
        <v>30000</v>
      </c>
      <c r="J712" s="12">
        <f>IF(H712&lt;&gt;0,I712/H712*100,"**.**")</f>
        <v>100</v>
      </c>
    </row>
    <row r="713" spans="2:10" s="8" customFormat="1" ht="22.5">
      <c r="B713" s="13"/>
      <c r="C713" s="13"/>
      <c r="D713" s="13"/>
      <c r="E713" s="13"/>
      <c r="F713" s="13" t="s">
        <v>762</v>
      </c>
      <c r="G713" s="13" t="s">
        <v>194</v>
      </c>
      <c r="H713" s="14">
        <f>+H714</f>
        <v>30000</v>
      </c>
      <c r="I713" s="14">
        <f>+I714</f>
        <v>30000</v>
      </c>
      <c r="J713" s="15">
        <f>IF(H713&lt;&gt;0,I713/H713*100,"**.**")</f>
        <v>100</v>
      </c>
    </row>
    <row r="714" spans="2:10" s="8" customFormat="1" ht="22.5">
      <c r="B714" s="13"/>
      <c r="C714" s="13"/>
      <c r="D714" s="13"/>
      <c r="E714" s="13"/>
      <c r="F714" s="13" t="s">
        <v>762</v>
      </c>
      <c r="G714" s="13" t="s">
        <v>194</v>
      </c>
      <c r="H714" s="14">
        <v>30000</v>
      </c>
      <c r="I714" s="14">
        <v>30000</v>
      </c>
      <c r="J714" s="15">
        <f>IF(H714&lt;&gt;0,I714/H714*100,"**.**")</f>
        <v>100</v>
      </c>
    </row>
    <row r="715" spans="1:10" s="7" customFormat="1" ht="22.5">
      <c r="A715" s="10" t="s">
        <v>213</v>
      </c>
      <c r="B715" s="10"/>
      <c r="C715" s="10"/>
      <c r="D715" s="10" t="s">
        <v>1086</v>
      </c>
      <c r="E715" s="10"/>
      <c r="F715" s="10"/>
      <c r="G715" s="10" t="s">
        <v>1087</v>
      </c>
      <c r="H715" s="11">
        <f>+H716+H721</f>
        <v>123000</v>
      </c>
      <c r="I715" s="11">
        <f>+I716+I721</f>
        <v>123000</v>
      </c>
      <c r="J715" s="12">
        <f>IF(H715&lt;&gt;0,I715/H715*100,"**.**")</f>
        <v>100</v>
      </c>
    </row>
    <row r="716" spans="2:10" s="7" customFormat="1" ht="22.5">
      <c r="B716" s="10"/>
      <c r="C716" s="10"/>
      <c r="D716" s="10"/>
      <c r="E716" s="10" t="s">
        <v>1287</v>
      </c>
      <c r="F716" s="10"/>
      <c r="G716" s="10" t="s">
        <v>1288</v>
      </c>
      <c r="H716" s="11">
        <f>+H717+H719</f>
        <v>111500</v>
      </c>
      <c r="I716" s="11">
        <f>+I717+I719</f>
        <v>111500</v>
      </c>
      <c r="J716" s="12">
        <f>IF(H716&lt;&gt;0,I716/H716*100,"**.**")</f>
        <v>100</v>
      </c>
    </row>
    <row r="717" spans="2:10" s="8" customFormat="1" ht="22.5">
      <c r="B717" s="13"/>
      <c r="C717" s="13"/>
      <c r="D717" s="13"/>
      <c r="E717" s="13"/>
      <c r="F717" s="13" t="s">
        <v>753</v>
      </c>
      <c r="G717" s="13" t="s">
        <v>754</v>
      </c>
      <c r="H717" s="14">
        <f>+H718</f>
        <v>16500</v>
      </c>
      <c r="I717" s="14">
        <f>+I718</f>
        <v>16500</v>
      </c>
      <c r="J717" s="15">
        <f>IF(H717&lt;&gt;0,I717/H717*100,"**.**")</f>
        <v>100</v>
      </c>
    </row>
    <row r="718" spans="2:10" s="8" customFormat="1" ht="22.5">
      <c r="B718" s="13"/>
      <c r="C718" s="13"/>
      <c r="D718" s="13"/>
      <c r="E718" s="13"/>
      <c r="F718" s="13" t="s">
        <v>753</v>
      </c>
      <c r="G718" s="13" t="s">
        <v>754</v>
      </c>
      <c r="H718" s="14">
        <v>16500</v>
      </c>
      <c r="I718" s="14">
        <v>16500</v>
      </c>
      <c r="J718" s="15">
        <f>IF(H718&lt;&gt;0,I718/H718*100,"**.**")</f>
        <v>100</v>
      </c>
    </row>
    <row r="719" spans="2:10" s="8" customFormat="1" ht="22.5">
      <c r="B719" s="13"/>
      <c r="C719" s="13"/>
      <c r="D719" s="13"/>
      <c r="E719" s="13"/>
      <c r="F719" s="13" t="s">
        <v>751</v>
      </c>
      <c r="G719" s="13" t="s">
        <v>752</v>
      </c>
      <c r="H719" s="14">
        <f>+H720</f>
        <v>95000</v>
      </c>
      <c r="I719" s="14">
        <f>+I720</f>
        <v>95000</v>
      </c>
      <c r="J719" s="15">
        <f>IF(H719&lt;&gt;0,I719/H719*100,"**.**")</f>
        <v>100</v>
      </c>
    </row>
    <row r="720" spans="2:10" s="8" customFormat="1" ht="22.5">
      <c r="B720" s="13"/>
      <c r="C720" s="13"/>
      <c r="D720" s="13"/>
      <c r="E720" s="13"/>
      <c r="F720" s="13" t="s">
        <v>751</v>
      </c>
      <c r="G720" s="13" t="s">
        <v>752</v>
      </c>
      <c r="H720" s="14">
        <v>95000</v>
      </c>
      <c r="I720" s="14">
        <v>95000</v>
      </c>
      <c r="J720" s="15">
        <f>IF(H720&lt;&gt;0,I720/H720*100,"**.**")</f>
        <v>100</v>
      </c>
    </row>
    <row r="721" spans="2:10" s="7" customFormat="1" ht="22.5">
      <c r="B721" s="10"/>
      <c r="C721" s="10"/>
      <c r="D721" s="10"/>
      <c r="E721" s="10" t="s">
        <v>1371</v>
      </c>
      <c r="F721" s="10"/>
      <c r="G721" s="10" t="s">
        <v>1372</v>
      </c>
      <c r="H721" s="11">
        <f>+H722</f>
        <v>11500</v>
      </c>
      <c r="I721" s="11">
        <f>+I722</f>
        <v>11500</v>
      </c>
      <c r="J721" s="12">
        <f>IF(H721&lt;&gt;0,I721/H721*100,"**.**")</f>
        <v>100</v>
      </c>
    </row>
    <row r="722" spans="2:10" s="8" customFormat="1" ht="22.5">
      <c r="B722" s="13"/>
      <c r="C722" s="13"/>
      <c r="D722" s="13"/>
      <c r="E722" s="13"/>
      <c r="F722" s="13" t="s">
        <v>762</v>
      </c>
      <c r="G722" s="13" t="s">
        <v>194</v>
      </c>
      <c r="H722" s="14">
        <f>+H723</f>
        <v>11500</v>
      </c>
      <c r="I722" s="14">
        <f>+I723</f>
        <v>11500</v>
      </c>
      <c r="J722" s="15">
        <f>IF(H722&lt;&gt;0,I722/H722*100,"**.**")</f>
        <v>100</v>
      </c>
    </row>
    <row r="723" spans="2:10" s="8" customFormat="1" ht="22.5">
      <c r="B723" s="13"/>
      <c r="C723" s="13"/>
      <c r="D723" s="13"/>
      <c r="E723" s="13"/>
      <c r="F723" s="13" t="s">
        <v>762</v>
      </c>
      <c r="G723" s="13" t="s">
        <v>194</v>
      </c>
      <c r="H723" s="14">
        <v>11500</v>
      </c>
      <c r="I723" s="14">
        <v>11500</v>
      </c>
      <c r="J723" s="15">
        <f>IF(H723&lt;&gt;0,I723/H723*100,"**.**")</f>
        <v>100</v>
      </c>
    </row>
    <row r="724" spans="1:10" s="7" customFormat="1" ht="22.5">
      <c r="A724" s="10" t="s">
        <v>214</v>
      </c>
      <c r="B724" s="10"/>
      <c r="C724" s="10"/>
      <c r="D724" s="10" t="s">
        <v>1088</v>
      </c>
      <c r="E724" s="10"/>
      <c r="F724" s="10"/>
      <c r="G724" s="10" t="s">
        <v>1089</v>
      </c>
      <c r="H724" s="11">
        <f>+H725+H730</f>
        <v>253500</v>
      </c>
      <c r="I724" s="11">
        <f>+I725+I730</f>
        <v>253500</v>
      </c>
      <c r="J724" s="12">
        <f>IF(H724&lt;&gt;0,I724/H724*100,"**.**")</f>
        <v>100</v>
      </c>
    </row>
    <row r="725" spans="2:10" s="7" customFormat="1" ht="22.5">
      <c r="B725" s="10"/>
      <c r="C725" s="10"/>
      <c r="D725" s="10"/>
      <c r="E725" s="10" t="s">
        <v>1287</v>
      </c>
      <c r="F725" s="10"/>
      <c r="G725" s="10" t="s">
        <v>1288</v>
      </c>
      <c r="H725" s="11">
        <f>+H726+H728</f>
        <v>226500</v>
      </c>
      <c r="I725" s="11">
        <f>+I726+I728</f>
        <v>226500</v>
      </c>
      <c r="J725" s="12">
        <f>IF(H725&lt;&gt;0,I725/H725*100,"**.**")</f>
        <v>100</v>
      </c>
    </row>
    <row r="726" spans="2:10" s="8" customFormat="1" ht="22.5">
      <c r="B726" s="13"/>
      <c r="C726" s="13"/>
      <c r="D726" s="13"/>
      <c r="E726" s="13"/>
      <c r="F726" s="13" t="s">
        <v>753</v>
      </c>
      <c r="G726" s="13" t="s">
        <v>754</v>
      </c>
      <c r="H726" s="14">
        <f>+H727</f>
        <v>43000</v>
      </c>
      <c r="I726" s="14">
        <f>+I727</f>
        <v>43000</v>
      </c>
      <c r="J726" s="15">
        <f>IF(H726&lt;&gt;0,I726/H726*100,"**.**")</f>
        <v>100</v>
      </c>
    </row>
    <row r="727" spans="2:10" s="8" customFormat="1" ht="22.5">
      <c r="B727" s="13"/>
      <c r="C727" s="13"/>
      <c r="D727" s="13"/>
      <c r="E727" s="13"/>
      <c r="F727" s="13" t="s">
        <v>753</v>
      </c>
      <c r="G727" s="13" t="s">
        <v>754</v>
      </c>
      <c r="H727" s="14">
        <v>43000</v>
      </c>
      <c r="I727" s="14">
        <v>43000</v>
      </c>
      <c r="J727" s="15">
        <f>IF(H727&lt;&gt;0,I727/H727*100,"**.**")</f>
        <v>100</v>
      </c>
    </row>
    <row r="728" spans="2:10" s="8" customFormat="1" ht="22.5">
      <c r="B728" s="13"/>
      <c r="C728" s="13"/>
      <c r="D728" s="13"/>
      <c r="E728" s="13"/>
      <c r="F728" s="13" t="s">
        <v>751</v>
      </c>
      <c r="G728" s="13" t="s">
        <v>752</v>
      </c>
      <c r="H728" s="14">
        <f>+H729</f>
        <v>183500</v>
      </c>
      <c r="I728" s="14">
        <f>+I729</f>
        <v>183500</v>
      </c>
      <c r="J728" s="15">
        <f>IF(H728&lt;&gt;0,I728/H728*100,"**.**")</f>
        <v>100</v>
      </c>
    </row>
    <row r="729" spans="2:10" s="8" customFormat="1" ht="22.5">
      <c r="B729" s="13"/>
      <c r="C729" s="13"/>
      <c r="D729" s="13"/>
      <c r="E729" s="13"/>
      <c r="F729" s="13" t="s">
        <v>751</v>
      </c>
      <c r="G729" s="13" t="s">
        <v>752</v>
      </c>
      <c r="H729" s="14">
        <v>183500</v>
      </c>
      <c r="I729" s="14">
        <v>183500</v>
      </c>
      <c r="J729" s="15">
        <f>IF(H729&lt;&gt;0,I729/H729*100,"**.**")</f>
        <v>100</v>
      </c>
    </row>
    <row r="730" spans="2:10" s="7" customFormat="1" ht="22.5">
      <c r="B730" s="10"/>
      <c r="C730" s="10"/>
      <c r="D730" s="10"/>
      <c r="E730" s="10" t="s">
        <v>1373</v>
      </c>
      <c r="F730" s="10"/>
      <c r="G730" s="10" t="s">
        <v>1374</v>
      </c>
      <c r="H730" s="11">
        <f>+H731</f>
        <v>27000</v>
      </c>
      <c r="I730" s="11">
        <f>+I731</f>
        <v>27000</v>
      </c>
      <c r="J730" s="12">
        <f>IF(H730&lt;&gt;0,I730/H730*100,"**.**")</f>
        <v>100</v>
      </c>
    </row>
    <row r="731" spans="2:10" s="8" customFormat="1" ht="22.5">
      <c r="B731" s="13"/>
      <c r="C731" s="13"/>
      <c r="D731" s="13"/>
      <c r="E731" s="13"/>
      <c r="F731" s="13" t="s">
        <v>762</v>
      </c>
      <c r="G731" s="13" t="s">
        <v>194</v>
      </c>
      <c r="H731" s="14">
        <f>+H732</f>
        <v>27000</v>
      </c>
      <c r="I731" s="14">
        <f>+I732</f>
        <v>27000</v>
      </c>
      <c r="J731" s="15">
        <f>IF(H731&lt;&gt;0,I731/H731*100,"**.**")</f>
        <v>100</v>
      </c>
    </row>
    <row r="732" spans="2:10" s="8" customFormat="1" ht="22.5">
      <c r="B732" s="13"/>
      <c r="C732" s="13"/>
      <c r="D732" s="13"/>
      <c r="E732" s="13"/>
      <c r="F732" s="13" t="s">
        <v>762</v>
      </c>
      <c r="G732" s="13" t="s">
        <v>194</v>
      </c>
      <c r="H732" s="14">
        <v>27000</v>
      </c>
      <c r="I732" s="14">
        <v>27000</v>
      </c>
      <c r="J732" s="15">
        <f>IF(H732&lt;&gt;0,I732/H732*100,"**.**")</f>
        <v>100</v>
      </c>
    </row>
    <row r="733" spans="1:10" s="7" customFormat="1" ht="22.5">
      <c r="A733" s="10" t="s">
        <v>215</v>
      </c>
      <c r="B733" s="10"/>
      <c r="C733" s="10"/>
      <c r="D733" s="10" t="s">
        <v>1090</v>
      </c>
      <c r="E733" s="10"/>
      <c r="F733" s="10"/>
      <c r="G733" s="10" t="s">
        <v>1091</v>
      </c>
      <c r="H733" s="11">
        <f>+H734+H739</f>
        <v>46900</v>
      </c>
      <c r="I733" s="11">
        <f>+I734+I739</f>
        <v>46900</v>
      </c>
      <c r="J733" s="12">
        <f>IF(H733&lt;&gt;0,I733/H733*100,"**.**")</f>
        <v>100</v>
      </c>
    </row>
    <row r="734" spans="2:10" s="7" customFormat="1" ht="22.5">
      <c r="B734" s="10"/>
      <c r="C734" s="10"/>
      <c r="D734" s="10"/>
      <c r="E734" s="10" t="s">
        <v>1287</v>
      </c>
      <c r="F734" s="10"/>
      <c r="G734" s="10" t="s">
        <v>1288</v>
      </c>
      <c r="H734" s="11">
        <f>+H735+H737</f>
        <v>37900</v>
      </c>
      <c r="I734" s="11">
        <f>+I735+I737</f>
        <v>37900</v>
      </c>
      <c r="J734" s="12">
        <f>IF(H734&lt;&gt;0,I734/H734*100,"**.**")</f>
        <v>100</v>
      </c>
    </row>
    <row r="735" spans="2:10" s="8" customFormat="1" ht="22.5">
      <c r="B735" s="13"/>
      <c r="C735" s="13"/>
      <c r="D735" s="13"/>
      <c r="E735" s="13"/>
      <c r="F735" s="13" t="s">
        <v>753</v>
      </c>
      <c r="G735" s="13" t="s">
        <v>754</v>
      </c>
      <c r="H735" s="14">
        <f>+H736</f>
        <v>17300</v>
      </c>
      <c r="I735" s="14">
        <f>+I736</f>
        <v>17300</v>
      </c>
      <c r="J735" s="15">
        <f>IF(H735&lt;&gt;0,I735/H735*100,"**.**")</f>
        <v>100</v>
      </c>
    </row>
    <row r="736" spans="2:10" s="8" customFormat="1" ht="22.5">
      <c r="B736" s="13"/>
      <c r="C736" s="13"/>
      <c r="D736" s="13"/>
      <c r="E736" s="13"/>
      <c r="F736" s="13" t="s">
        <v>753</v>
      </c>
      <c r="G736" s="13" t="s">
        <v>754</v>
      </c>
      <c r="H736" s="14">
        <v>17300</v>
      </c>
      <c r="I736" s="14">
        <v>17300</v>
      </c>
      <c r="J736" s="15">
        <f>IF(H736&lt;&gt;0,I736/H736*100,"**.**")</f>
        <v>100</v>
      </c>
    </row>
    <row r="737" spans="2:10" s="8" customFormat="1" ht="22.5">
      <c r="B737" s="13"/>
      <c r="C737" s="13"/>
      <c r="D737" s="13"/>
      <c r="E737" s="13"/>
      <c r="F737" s="13" t="s">
        <v>751</v>
      </c>
      <c r="G737" s="13" t="s">
        <v>752</v>
      </c>
      <c r="H737" s="14">
        <f>+H738</f>
        <v>20600</v>
      </c>
      <c r="I737" s="14">
        <f>+I738</f>
        <v>20600</v>
      </c>
      <c r="J737" s="15">
        <f>IF(H737&lt;&gt;0,I737/H737*100,"**.**")</f>
        <v>100</v>
      </c>
    </row>
    <row r="738" spans="2:10" s="8" customFormat="1" ht="22.5">
      <c r="B738" s="13"/>
      <c r="C738" s="13"/>
      <c r="D738" s="13"/>
      <c r="E738" s="13"/>
      <c r="F738" s="13" t="s">
        <v>751</v>
      </c>
      <c r="G738" s="13" t="s">
        <v>752</v>
      </c>
      <c r="H738" s="14">
        <v>20600</v>
      </c>
      <c r="I738" s="14">
        <v>20600</v>
      </c>
      <c r="J738" s="15">
        <f>IF(H738&lt;&gt;0,I738/H738*100,"**.**")</f>
        <v>100</v>
      </c>
    </row>
    <row r="739" spans="2:10" s="7" customFormat="1" ht="22.5">
      <c r="B739" s="10"/>
      <c r="C739" s="10"/>
      <c r="D739" s="10"/>
      <c r="E739" s="10" t="s">
        <v>1375</v>
      </c>
      <c r="F739" s="10"/>
      <c r="G739" s="10" t="s">
        <v>1376</v>
      </c>
      <c r="H739" s="11">
        <f>+H740</f>
        <v>9000</v>
      </c>
      <c r="I739" s="11">
        <f>+I740</f>
        <v>9000</v>
      </c>
      <c r="J739" s="12">
        <f>IF(H739&lt;&gt;0,I739/H739*100,"**.**")</f>
        <v>100</v>
      </c>
    </row>
    <row r="740" spans="2:10" s="8" customFormat="1" ht="22.5">
      <c r="B740" s="13"/>
      <c r="C740" s="13"/>
      <c r="D740" s="13"/>
      <c r="E740" s="13"/>
      <c r="F740" s="13" t="s">
        <v>762</v>
      </c>
      <c r="G740" s="13" t="s">
        <v>194</v>
      </c>
      <c r="H740" s="14">
        <f>+H741</f>
        <v>9000</v>
      </c>
      <c r="I740" s="14">
        <f>+I741</f>
        <v>9000</v>
      </c>
      <c r="J740" s="15">
        <f>IF(H740&lt;&gt;0,I740/H740*100,"**.**")</f>
        <v>100</v>
      </c>
    </row>
    <row r="741" spans="2:10" s="8" customFormat="1" ht="22.5">
      <c r="B741" s="13"/>
      <c r="C741" s="13"/>
      <c r="D741" s="13"/>
      <c r="E741" s="13"/>
      <c r="F741" s="13" t="s">
        <v>762</v>
      </c>
      <c r="G741" s="13" t="s">
        <v>194</v>
      </c>
      <c r="H741" s="14">
        <v>9000</v>
      </c>
      <c r="I741" s="14">
        <v>9000</v>
      </c>
      <c r="J741" s="15">
        <f>IF(H741&lt;&gt;0,I741/H741*100,"**.**")</f>
        <v>100</v>
      </c>
    </row>
    <row r="742" spans="1:10" s="7" customFormat="1" ht="22.5">
      <c r="A742" s="10" t="s">
        <v>217</v>
      </c>
      <c r="B742" s="10"/>
      <c r="C742" s="10"/>
      <c r="D742" s="10" t="s">
        <v>299</v>
      </c>
      <c r="E742" s="10"/>
      <c r="F742" s="10"/>
      <c r="G742" s="10" t="s">
        <v>300</v>
      </c>
      <c r="H742" s="11">
        <f>+H743</f>
        <v>10000</v>
      </c>
      <c r="I742" s="11">
        <f>+I743</f>
        <v>10000</v>
      </c>
      <c r="J742" s="12">
        <f>IF(H742&lt;&gt;0,I742/H742*100,"**.**")</f>
        <v>100</v>
      </c>
    </row>
    <row r="743" spans="2:10" s="7" customFormat="1" ht="22.5">
      <c r="B743" s="10"/>
      <c r="C743" s="10"/>
      <c r="D743" s="10"/>
      <c r="E743" s="10" t="s">
        <v>1287</v>
      </c>
      <c r="F743" s="10"/>
      <c r="G743" s="10" t="s">
        <v>1288</v>
      </c>
      <c r="H743" s="11">
        <f>+H744</f>
        <v>10000</v>
      </c>
      <c r="I743" s="11">
        <f>+I744</f>
        <v>10000</v>
      </c>
      <c r="J743" s="12">
        <f>IF(H743&lt;&gt;0,I743/H743*100,"**.**")</f>
        <v>100</v>
      </c>
    </row>
    <row r="744" spans="2:10" s="8" customFormat="1" ht="22.5">
      <c r="B744" s="13"/>
      <c r="C744" s="13"/>
      <c r="D744" s="13"/>
      <c r="E744" s="13"/>
      <c r="F744" s="13" t="s">
        <v>653</v>
      </c>
      <c r="G744" s="13" t="s">
        <v>654</v>
      </c>
      <c r="H744" s="14">
        <f>+H745</f>
        <v>10000</v>
      </c>
      <c r="I744" s="14">
        <f>+I745</f>
        <v>10000</v>
      </c>
      <c r="J744" s="15">
        <f>IF(H744&lt;&gt;0,I744/H744*100,"**.**")</f>
        <v>100</v>
      </c>
    </row>
    <row r="745" spans="2:10" s="8" customFormat="1" ht="22.5">
      <c r="B745" s="13"/>
      <c r="C745" s="13"/>
      <c r="D745" s="13"/>
      <c r="E745" s="13"/>
      <c r="F745" s="13" t="s">
        <v>653</v>
      </c>
      <c r="G745" s="13" t="s">
        <v>654</v>
      </c>
      <c r="H745" s="14">
        <v>10000</v>
      </c>
      <c r="I745" s="14">
        <v>10000</v>
      </c>
      <c r="J745" s="15">
        <f>IF(H745&lt;&gt;0,I745/H745*100,"**.**")</f>
        <v>100</v>
      </c>
    </row>
    <row r="746" spans="1:10" s="7" customFormat="1" ht="22.5">
      <c r="A746" s="10" t="s">
        <v>218</v>
      </c>
      <c r="B746" s="10"/>
      <c r="C746" s="10"/>
      <c r="D746" s="10" t="s">
        <v>302</v>
      </c>
      <c r="E746" s="10"/>
      <c r="F746" s="10"/>
      <c r="G746" s="10" t="s">
        <v>303</v>
      </c>
      <c r="H746" s="11">
        <f>+H747</f>
        <v>3000</v>
      </c>
      <c r="I746" s="11">
        <f>+I747</f>
        <v>3000</v>
      </c>
      <c r="J746" s="12">
        <f>IF(H746&lt;&gt;0,I746/H746*100,"**.**")</f>
        <v>100</v>
      </c>
    </row>
    <row r="747" spans="2:10" s="7" customFormat="1" ht="22.5">
      <c r="B747" s="10"/>
      <c r="C747" s="10"/>
      <c r="D747" s="10"/>
      <c r="E747" s="10" t="s">
        <v>1287</v>
      </c>
      <c r="F747" s="10"/>
      <c r="G747" s="10" t="s">
        <v>1288</v>
      </c>
      <c r="H747" s="11">
        <f>+H748</f>
        <v>3000</v>
      </c>
      <c r="I747" s="11">
        <f>+I748</f>
        <v>3000</v>
      </c>
      <c r="J747" s="12">
        <f>IF(H747&lt;&gt;0,I747/H747*100,"**.**")</f>
        <v>100</v>
      </c>
    </row>
    <row r="748" spans="2:10" s="8" customFormat="1" ht="22.5">
      <c r="B748" s="13"/>
      <c r="C748" s="13"/>
      <c r="D748" s="13"/>
      <c r="E748" s="13"/>
      <c r="F748" s="13" t="s">
        <v>751</v>
      </c>
      <c r="G748" s="13" t="s">
        <v>752</v>
      </c>
      <c r="H748" s="14">
        <f>+H749</f>
        <v>3000</v>
      </c>
      <c r="I748" s="14">
        <f>+I749</f>
        <v>3000</v>
      </c>
      <c r="J748" s="15">
        <f>IF(H748&lt;&gt;0,I748/H748*100,"**.**")</f>
        <v>100</v>
      </c>
    </row>
    <row r="749" spans="2:10" s="8" customFormat="1" ht="22.5">
      <c r="B749" s="13"/>
      <c r="C749" s="13"/>
      <c r="D749" s="13"/>
      <c r="E749" s="13"/>
      <c r="F749" s="13" t="s">
        <v>751</v>
      </c>
      <c r="G749" s="13" t="s">
        <v>752</v>
      </c>
      <c r="H749" s="14">
        <v>3000</v>
      </c>
      <c r="I749" s="14">
        <v>3000</v>
      </c>
      <c r="J749" s="15">
        <f>IF(H749&lt;&gt;0,I749/H749*100,"**.**")</f>
        <v>100</v>
      </c>
    </row>
    <row r="750" spans="1:10" s="7" customFormat="1" ht="22.5">
      <c r="A750" s="10" t="s">
        <v>221</v>
      </c>
      <c r="B750" s="10"/>
      <c r="C750" s="10"/>
      <c r="D750" s="10" t="s">
        <v>311</v>
      </c>
      <c r="E750" s="10"/>
      <c r="F750" s="10"/>
      <c r="G750" s="10" t="s">
        <v>312</v>
      </c>
      <c r="H750" s="11">
        <f>+H751</f>
        <v>270000</v>
      </c>
      <c r="I750" s="11">
        <f>+I751</f>
        <v>270000</v>
      </c>
      <c r="J750" s="12">
        <f>IF(H750&lt;&gt;0,I750/H750*100,"**.**")</f>
        <v>100</v>
      </c>
    </row>
    <row r="751" spans="2:10" s="7" customFormat="1" ht="22.5">
      <c r="B751" s="10"/>
      <c r="C751" s="10"/>
      <c r="D751" s="10"/>
      <c r="E751" s="10" t="s">
        <v>1377</v>
      </c>
      <c r="F751" s="10"/>
      <c r="G751" s="10" t="s">
        <v>1378</v>
      </c>
      <c r="H751" s="11">
        <f>+H752+H754+H756+H758</f>
        <v>270000</v>
      </c>
      <c r="I751" s="11">
        <f>+I752+I754+I756+I758</f>
        <v>270000</v>
      </c>
      <c r="J751" s="12">
        <f>IF(H751&lt;&gt;0,I751/H751*100,"**.**")</f>
        <v>100</v>
      </c>
    </row>
    <row r="752" spans="2:10" s="8" customFormat="1" ht="22.5">
      <c r="B752" s="13"/>
      <c r="C752" s="13"/>
      <c r="D752" s="13"/>
      <c r="E752" s="13"/>
      <c r="F752" s="13" t="s">
        <v>773</v>
      </c>
      <c r="G752" s="13" t="s">
        <v>774</v>
      </c>
      <c r="H752" s="14">
        <f>+H753</f>
        <v>215000</v>
      </c>
      <c r="I752" s="14">
        <f>+I753</f>
        <v>215000</v>
      </c>
      <c r="J752" s="15">
        <f>IF(H752&lt;&gt;0,I752/H752*100,"**.**")</f>
        <v>100</v>
      </c>
    </row>
    <row r="753" spans="2:10" s="8" customFormat="1" ht="22.5">
      <c r="B753" s="13"/>
      <c r="C753" s="13"/>
      <c r="D753" s="13"/>
      <c r="E753" s="13"/>
      <c r="F753" s="13" t="s">
        <v>773</v>
      </c>
      <c r="G753" s="13" t="s">
        <v>774</v>
      </c>
      <c r="H753" s="14">
        <v>215000</v>
      </c>
      <c r="I753" s="14">
        <v>215000</v>
      </c>
      <c r="J753" s="15">
        <f>IF(H753&lt;&gt;0,I753/H753*100,"**.**")</f>
        <v>100</v>
      </c>
    </row>
    <row r="754" spans="2:10" s="8" customFormat="1" ht="22.5">
      <c r="B754" s="13"/>
      <c r="C754" s="13"/>
      <c r="D754" s="13"/>
      <c r="E754" s="13"/>
      <c r="F754" s="13" t="s">
        <v>757</v>
      </c>
      <c r="G754" s="13" t="s">
        <v>815</v>
      </c>
      <c r="H754" s="14">
        <f>+H755</f>
        <v>5000</v>
      </c>
      <c r="I754" s="14">
        <f>+I755</f>
        <v>5000</v>
      </c>
      <c r="J754" s="15">
        <f>IF(H754&lt;&gt;0,I754/H754*100,"**.**")</f>
        <v>100</v>
      </c>
    </row>
    <row r="755" spans="2:10" s="8" customFormat="1" ht="22.5">
      <c r="B755" s="13"/>
      <c r="C755" s="13"/>
      <c r="D755" s="13"/>
      <c r="E755" s="13"/>
      <c r="F755" s="13" t="s">
        <v>757</v>
      </c>
      <c r="G755" s="13" t="s">
        <v>815</v>
      </c>
      <c r="H755" s="14">
        <v>5000</v>
      </c>
      <c r="I755" s="14">
        <v>5000</v>
      </c>
      <c r="J755" s="15">
        <f>IF(H755&lt;&gt;0,I755/H755*100,"**.**")</f>
        <v>100</v>
      </c>
    </row>
    <row r="756" spans="2:10" s="8" customFormat="1" ht="22.5">
      <c r="B756" s="13"/>
      <c r="C756" s="13"/>
      <c r="D756" s="13"/>
      <c r="E756" s="13"/>
      <c r="F756" s="13" t="s">
        <v>758</v>
      </c>
      <c r="G756" s="13" t="s">
        <v>759</v>
      </c>
      <c r="H756" s="14">
        <f>+H757</f>
        <v>10000</v>
      </c>
      <c r="I756" s="14">
        <f>+I757</f>
        <v>10000</v>
      </c>
      <c r="J756" s="15">
        <f>IF(H756&lt;&gt;0,I756/H756*100,"**.**")</f>
        <v>100</v>
      </c>
    </row>
    <row r="757" spans="2:10" s="8" customFormat="1" ht="22.5">
      <c r="B757" s="13"/>
      <c r="C757" s="13"/>
      <c r="D757" s="13"/>
      <c r="E757" s="13"/>
      <c r="F757" s="13" t="s">
        <v>758</v>
      </c>
      <c r="G757" s="13" t="s">
        <v>759</v>
      </c>
      <c r="H757" s="14">
        <v>10000</v>
      </c>
      <c r="I757" s="14">
        <v>10000</v>
      </c>
      <c r="J757" s="15">
        <f>IF(H757&lt;&gt;0,I757/H757*100,"**.**")</f>
        <v>100</v>
      </c>
    </row>
    <row r="758" spans="2:10" s="8" customFormat="1" ht="22.5">
      <c r="B758" s="13"/>
      <c r="C758" s="13"/>
      <c r="D758" s="13"/>
      <c r="E758" s="13"/>
      <c r="F758" s="13" t="s">
        <v>762</v>
      </c>
      <c r="G758" s="13" t="s">
        <v>194</v>
      </c>
      <c r="H758" s="14">
        <f>+H759</f>
        <v>40000</v>
      </c>
      <c r="I758" s="14">
        <f>+I759</f>
        <v>40000</v>
      </c>
      <c r="J758" s="15">
        <f>IF(H758&lt;&gt;0,I758/H758*100,"**.**")</f>
        <v>100</v>
      </c>
    </row>
    <row r="759" spans="2:10" s="8" customFormat="1" ht="22.5">
      <c r="B759" s="13"/>
      <c r="C759" s="13"/>
      <c r="D759" s="13"/>
      <c r="E759" s="13"/>
      <c r="F759" s="13" t="s">
        <v>762</v>
      </c>
      <c r="G759" s="13" t="s">
        <v>194</v>
      </c>
      <c r="H759" s="14">
        <v>40000</v>
      </c>
      <c r="I759" s="14">
        <v>40000</v>
      </c>
      <c r="J759" s="15">
        <f>IF(H759&lt;&gt;0,I759/H759*100,"**.**")</f>
        <v>100</v>
      </c>
    </row>
    <row r="760" spans="2:10" s="8" customFormat="1" ht="22.5">
      <c r="B760" s="13"/>
      <c r="C760" s="13" t="s">
        <v>1092</v>
      </c>
      <c r="D760" s="13"/>
      <c r="E760" s="13"/>
      <c r="F760" s="13"/>
      <c r="G760" s="13" t="s">
        <v>1093</v>
      </c>
      <c r="H760" s="14">
        <f>+H761</f>
        <v>71000</v>
      </c>
      <c r="I760" s="14">
        <f>+I761</f>
        <v>71000</v>
      </c>
      <c r="J760" s="15">
        <f>IF(H760&lt;&gt;0,I760/H760*100,"**.**")</f>
        <v>100</v>
      </c>
    </row>
    <row r="761" spans="1:10" s="7" customFormat="1" ht="22.5">
      <c r="A761" s="10" t="s">
        <v>222</v>
      </c>
      <c r="B761" s="10"/>
      <c r="C761" s="10"/>
      <c r="D761" s="10" t="s">
        <v>1094</v>
      </c>
      <c r="E761" s="10"/>
      <c r="F761" s="10"/>
      <c r="G761" s="10" t="s">
        <v>1095</v>
      </c>
      <c r="H761" s="11">
        <f>+H762+H767</f>
        <v>71000</v>
      </c>
      <c r="I761" s="11">
        <f>+I762+I767</f>
        <v>71000</v>
      </c>
      <c r="J761" s="12">
        <f>IF(H761&lt;&gt;0,I761/H761*100,"**.**")</f>
        <v>100</v>
      </c>
    </row>
    <row r="762" spans="2:10" s="7" customFormat="1" ht="22.5">
      <c r="B762" s="10"/>
      <c r="C762" s="10"/>
      <c r="D762" s="10"/>
      <c r="E762" s="10" t="s">
        <v>1287</v>
      </c>
      <c r="F762" s="10"/>
      <c r="G762" s="10" t="s">
        <v>1288</v>
      </c>
      <c r="H762" s="11">
        <f>+H763+H765</f>
        <v>66000</v>
      </c>
      <c r="I762" s="11">
        <f>+I763+I765</f>
        <v>66000</v>
      </c>
      <c r="J762" s="12">
        <f>IF(H762&lt;&gt;0,I762/H762*100,"**.**")</f>
        <v>100</v>
      </c>
    </row>
    <row r="763" spans="2:10" s="8" customFormat="1" ht="22.5">
      <c r="B763" s="13"/>
      <c r="C763" s="13"/>
      <c r="D763" s="13"/>
      <c r="E763" s="13"/>
      <c r="F763" s="13" t="s">
        <v>753</v>
      </c>
      <c r="G763" s="13" t="s">
        <v>754</v>
      </c>
      <c r="H763" s="14">
        <f>+H764</f>
        <v>45000</v>
      </c>
      <c r="I763" s="14">
        <f>+I764</f>
        <v>45000</v>
      </c>
      <c r="J763" s="15">
        <f>IF(H763&lt;&gt;0,I763/H763*100,"**.**")</f>
        <v>100</v>
      </c>
    </row>
    <row r="764" spans="2:10" s="8" customFormat="1" ht="22.5">
      <c r="B764" s="13"/>
      <c r="C764" s="13"/>
      <c r="D764" s="13"/>
      <c r="E764" s="13"/>
      <c r="F764" s="13" t="s">
        <v>753</v>
      </c>
      <c r="G764" s="13" t="s">
        <v>754</v>
      </c>
      <c r="H764" s="14">
        <v>45000</v>
      </c>
      <c r="I764" s="14">
        <v>45000</v>
      </c>
      <c r="J764" s="15">
        <f>IF(H764&lt;&gt;0,I764/H764*100,"**.**")</f>
        <v>100</v>
      </c>
    </row>
    <row r="765" spans="2:10" s="8" customFormat="1" ht="22.5">
      <c r="B765" s="13"/>
      <c r="C765" s="13"/>
      <c r="D765" s="13"/>
      <c r="E765" s="13"/>
      <c r="F765" s="13" t="s">
        <v>751</v>
      </c>
      <c r="G765" s="13" t="s">
        <v>752</v>
      </c>
      <c r="H765" s="14">
        <f>+H766</f>
        <v>21000</v>
      </c>
      <c r="I765" s="14">
        <f>+I766</f>
        <v>21000</v>
      </c>
      <c r="J765" s="15">
        <f>IF(H765&lt;&gt;0,I765/H765*100,"**.**")</f>
        <v>100</v>
      </c>
    </row>
    <row r="766" spans="2:10" s="8" customFormat="1" ht="22.5">
      <c r="B766" s="13"/>
      <c r="C766" s="13"/>
      <c r="D766" s="13"/>
      <c r="E766" s="13"/>
      <c r="F766" s="13" t="s">
        <v>751</v>
      </c>
      <c r="G766" s="13" t="s">
        <v>752</v>
      </c>
      <c r="H766" s="14">
        <v>21000</v>
      </c>
      <c r="I766" s="14">
        <v>21000</v>
      </c>
      <c r="J766" s="15">
        <f>IF(H766&lt;&gt;0,I766/H766*100,"**.**")</f>
        <v>100</v>
      </c>
    </row>
    <row r="767" spans="2:10" s="7" customFormat="1" ht="22.5">
      <c r="B767" s="10"/>
      <c r="C767" s="10"/>
      <c r="D767" s="10"/>
      <c r="E767" s="10" t="s">
        <v>1379</v>
      </c>
      <c r="F767" s="10"/>
      <c r="G767" s="10" t="s">
        <v>1380</v>
      </c>
      <c r="H767" s="11">
        <f>+H768</f>
        <v>5000</v>
      </c>
      <c r="I767" s="11">
        <f>+I768</f>
        <v>5000</v>
      </c>
      <c r="J767" s="12">
        <f>IF(H767&lt;&gt;0,I767/H767*100,"**.**")</f>
        <v>100</v>
      </c>
    </row>
    <row r="768" spans="2:10" s="8" customFormat="1" ht="22.5">
      <c r="B768" s="13"/>
      <c r="C768" s="13"/>
      <c r="D768" s="13"/>
      <c r="E768" s="13"/>
      <c r="F768" s="13" t="s">
        <v>762</v>
      </c>
      <c r="G768" s="13" t="s">
        <v>194</v>
      </c>
      <c r="H768" s="14">
        <f>+H769</f>
        <v>5000</v>
      </c>
      <c r="I768" s="14">
        <f>+I769</f>
        <v>5000</v>
      </c>
      <c r="J768" s="15">
        <f>IF(H768&lt;&gt;0,I768/H768*100,"**.**")</f>
        <v>100</v>
      </c>
    </row>
    <row r="769" spans="2:10" s="8" customFormat="1" ht="22.5">
      <c r="B769" s="13"/>
      <c r="C769" s="13"/>
      <c r="D769" s="13"/>
      <c r="E769" s="13"/>
      <c r="F769" s="13" t="s">
        <v>762</v>
      </c>
      <c r="G769" s="13" t="s">
        <v>194</v>
      </c>
      <c r="H769" s="14">
        <v>5000</v>
      </c>
      <c r="I769" s="14">
        <v>5000</v>
      </c>
      <c r="J769" s="15">
        <f>IF(H769&lt;&gt;0,I769/H769*100,"**.**")</f>
        <v>100</v>
      </c>
    </row>
    <row r="770" spans="2:10" s="7" customFormat="1" ht="22.5">
      <c r="B770" s="10"/>
      <c r="C770" s="10" t="s">
        <v>1096</v>
      </c>
      <c r="D770" s="10"/>
      <c r="E770" s="10"/>
      <c r="F770" s="10"/>
      <c r="G770" s="10" t="s">
        <v>1097</v>
      </c>
      <c r="H770" s="11">
        <f>+H771</f>
        <v>84200</v>
      </c>
      <c r="I770" s="11">
        <f>+I771</f>
        <v>84200</v>
      </c>
      <c r="J770" s="12">
        <f>IF(H770&lt;&gt;0,I770/H770*100,"**.**")</f>
        <v>100</v>
      </c>
    </row>
    <row r="771" spans="2:10" s="8" customFormat="1" ht="22.5">
      <c r="B771" s="13"/>
      <c r="C771" s="13" t="s">
        <v>1098</v>
      </c>
      <c r="D771" s="13"/>
      <c r="E771" s="13"/>
      <c r="F771" s="13"/>
      <c r="G771" s="13" t="s">
        <v>1099</v>
      </c>
      <c r="H771" s="14">
        <f>+H772</f>
        <v>84200</v>
      </c>
      <c r="I771" s="14">
        <f>+I772</f>
        <v>84200</v>
      </c>
      <c r="J771" s="15">
        <f>IF(H771&lt;&gt;0,I771/H771*100,"**.**")</f>
        <v>100</v>
      </c>
    </row>
    <row r="772" spans="1:10" s="7" customFormat="1" ht="22.5">
      <c r="A772" s="10" t="s">
        <v>225</v>
      </c>
      <c r="B772" s="10"/>
      <c r="C772" s="10"/>
      <c r="D772" s="10" t="s">
        <v>1100</v>
      </c>
      <c r="E772" s="10"/>
      <c r="F772" s="10"/>
      <c r="G772" s="10" t="s">
        <v>1101</v>
      </c>
      <c r="H772" s="11">
        <f>+H773+H776+H779</f>
        <v>84200</v>
      </c>
      <c r="I772" s="11">
        <f>+I773+I776+I779</f>
        <v>84200</v>
      </c>
      <c r="J772" s="12">
        <f>IF(H772&lt;&gt;0,I772/H772*100,"**.**")</f>
        <v>100</v>
      </c>
    </row>
    <row r="773" spans="2:10" s="7" customFormat="1" ht="22.5">
      <c r="B773" s="10"/>
      <c r="C773" s="10"/>
      <c r="D773" s="10"/>
      <c r="E773" s="10" t="s">
        <v>1287</v>
      </c>
      <c r="F773" s="10"/>
      <c r="G773" s="10" t="s">
        <v>1288</v>
      </c>
      <c r="H773" s="11">
        <f>+H774</f>
        <v>58000</v>
      </c>
      <c r="I773" s="11">
        <f>+I774</f>
        <v>58000</v>
      </c>
      <c r="J773" s="12">
        <f>IF(H773&lt;&gt;0,I773/H773*100,"**.**")</f>
        <v>100</v>
      </c>
    </row>
    <row r="774" spans="2:10" s="8" customFormat="1" ht="22.5">
      <c r="B774" s="13"/>
      <c r="C774" s="13"/>
      <c r="D774" s="13"/>
      <c r="E774" s="13"/>
      <c r="F774" s="13" t="s">
        <v>751</v>
      </c>
      <c r="G774" s="13" t="s">
        <v>752</v>
      </c>
      <c r="H774" s="14">
        <f>+H775</f>
        <v>58000</v>
      </c>
      <c r="I774" s="14">
        <f>+I775</f>
        <v>58000</v>
      </c>
      <c r="J774" s="15">
        <f>IF(H774&lt;&gt;0,I774/H774*100,"**.**")</f>
        <v>100</v>
      </c>
    </row>
    <row r="775" spans="2:10" s="8" customFormat="1" ht="22.5">
      <c r="B775" s="13"/>
      <c r="C775" s="13"/>
      <c r="D775" s="13"/>
      <c r="E775" s="13"/>
      <c r="F775" s="13" t="s">
        <v>751</v>
      </c>
      <c r="G775" s="13" t="s">
        <v>752</v>
      </c>
      <c r="H775" s="14">
        <v>58000</v>
      </c>
      <c r="I775" s="14">
        <v>58000</v>
      </c>
      <c r="J775" s="15">
        <f>IF(H775&lt;&gt;0,I775/H775*100,"**.**")</f>
        <v>100</v>
      </c>
    </row>
    <row r="776" spans="2:10" s="7" customFormat="1" ht="22.5">
      <c r="B776" s="10"/>
      <c r="C776" s="10"/>
      <c r="D776" s="10"/>
      <c r="E776" s="10" t="s">
        <v>1381</v>
      </c>
      <c r="F776" s="10"/>
      <c r="G776" s="10" t="s">
        <v>1382</v>
      </c>
      <c r="H776" s="11">
        <f>+H777</f>
        <v>2000</v>
      </c>
      <c r="I776" s="11">
        <f>+I777</f>
        <v>2000</v>
      </c>
      <c r="J776" s="12">
        <f>IF(H776&lt;&gt;0,I776/H776*100,"**.**")</f>
        <v>100</v>
      </c>
    </row>
    <row r="777" spans="2:10" s="8" customFormat="1" ht="22.5">
      <c r="B777" s="13"/>
      <c r="C777" s="13"/>
      <c r="D777" s="13"/>
      <c r="E777" s="13"/>
      <c r="F777" s="13" t="s">
        <v>762</v>
      </c>
      <c r="G777" s="13" t="s">
        <v>194</v>
      </c>
      <c r="H777" s="14">
        <f>+H778</f>
        <v>2000</v>
      </c>
      <c r="I777" s="14">
        <f>+I778</f>
        <v>2000</v>
      </c>
      <c r="J777" s="15">
        <f>IF(H777&lt;&gt;0,I777/H777*100,"**.**")</f>
        <v>100</v>
      </c>
    </row>
    <row r="778" spans="2:10" s="8" customFormat="1" ht="22.5">
      <c r="B778" s="13"/>
      <c r="C778" s="13"/>
      <c r="D778" s="13"/>
      <c r="E778" s="13"/>
      <c r="F778" s="13" t="s">
        <v>762</v>
      </c>
      <c r="G778" s="13" t="s">
        <v>194</v>
      </c>
      <c r="H778" s="14">
        <v>2000</v>
      </c>
      <c r="I778" s="14">
        <v>2000</v>
      </c>
      <c r="J778" s="15">
        <f>IF(H778&lt;&gt;0,I778/H778*100,"**.**")</f>
        <v>100</v>
      </c>
    </row>
    <row r="779" spans="2:10" s="7" customFormat="1" ht="22.5">
      <c r="B779" s="10"/>
      <c r="C779" s="10"/>
      <c r="D779" s="10"/>
      <c r="E779" s="10" t="s">
        <v>1383</v>
      </c>
      <c r="F779" s="10"/>
      <c r="G779" s="10" t="s">
        <v>1384</v>
      </c>
      <c r="H779" s="11">
        <f>+H780</f>
        <v>24200</v>
      </c>
      <c r="I779" s="11">
        <f>+I780</f>
        <v>24200</v>
      </c>
      <c r="J779" s="12">
        <f>IF(H779&lt;&gt;0,I779/H779*100,"**.**")</f>
        <v>100</v>
      </c>
    </row>
    <row r="780" spans="2:10" s="8" customFormat="1" ht="22.5">
      <c r="B780" s="13"/>
      <c r="C780" s="13"/>
      <c r="D780" s="13"/>
      <c r="E780" s="13"/>
      <c r="F780" s="13" t="s">
        <v>1102</v>
      </c>
      <c r="G780" s="13" t="s">
        <v>1103</v>
      </c>
      <c r="H780" s="14">
        <f>+H781</f>
        <v>24200</v>
      </c>
      <c r="I780" s="14">
        <f>+I781</f>
        <v>24200</v>
      </c>
      <c r="J780" s="15">
        <f>IF(H780&lt;&gt;0,I780/H780*100,"**.**")</f>
        <v>100</v>
      </c>
    </row>
    <row r="781" spans="2:10" s="8" customFormat="1" ht="22.5">
      <c r="B781" s="13"/>
      <c r="C781" s="13"/>
      <c r="D781" s="13"/>
      <c r="E781" s="13"/>
      <c r="F781" s="13" t="s">
        <v>1102</v>
      </c>
      <c r="G781" s="13" t="s">
        <v>1103</v>
      </c>
      <c r="H781" s="14">
        <v>24200</v>
      </c>
      <c r="I781" s="14">
        <v>24200</v>
      </c>
      <c r="J781" s="15">
        <f>IF(H781&lt;&gt;0,I781/H781*100,"**.**")</f>
        <v>100</v>
      </c>
    </row>
    <row r="782" spans="2:10" s="7" customFormat="1" ht="22.5">
      <c r="B782" s="10"/>
      <c r="C782" s="10" t="s">
        <v>1104</v>
      </c>
      <c r="D782" s="10"/>
      <c r="E782" s="10"/>
      <c r="F782" s="10"/>
      <c r="G782" s="10" t="s">
        <v>1105</v>
      </c>
      <c r="H782" s="11">
        <f>+H783+H788</f>
        <v>410000</v>
      </c>
      <c r="I782" s="11">
        <f>+I783+I788</f>
        <v>410000</v>
      </c>
      <c r="J782" s="12">
        <f>IF(H782&lt;&gt;0,I782/H782*100,"**.**")</f>
        <v>100</v>
      </c>
    </row>
    <row r="783" spans="2:10" s="8" customFormat="1" ht="22.5">
      <c r="B783" s="13"/>
      <c r="C783" s="13" t="s">
        <v>1106</v>
      </c>
      <c r="D783" s="13"/>
      <c r="E783" s="13"/>
      <c r="F783" s="13"/>
      <c r="G783" s="13" t="s">
        <v>1107</v>
      </c>
      <c r="H783" s="14">
        <f>+H784</f>
        <v>400000</v>
      </c>
      <c r="I783" s="14">
        <f>+I784</f>
        <v>400000</v>
      </c>
      <c r="J783" s="15">
        <f>IF(H783&lt;&gt;0,I783/H783*100,"**.**")</f>
        <v>100</v>
      </c>
    </row>
    <row r="784" spans="1:10" s="7" customFormat="1" ht="22.5">
      <c r="A784" s="10" t="s">
        <v>226</v>
      </c>
      <c r="B784" s="10"/>
      <c r="C784" s="10"/>
      <c r="D784" s="10" t="s">
        <v>305</v>
      </c>
      <c r="E784" s="10"/>
      <c r="F784" s="10"/>
      <c r="G784" s="10" t="s">
        <v>306</v>
      </c>
      <c r="H784" s="11">
        <f>+H785</f>
        <v>400000</v>
      </c>
      <c r="I784" s="11">
        <f>+I785</f>
        <v>400000</v>
      </c>
      <c r="J784" s="12">
        <f>IF(H784&lt;&gt;0,I784/H784*100,"**.**")</f>
        <v>100</v>
      </c>
    </row>
    <row r="785" spans="2:10" s="7" customFormat="1" ht="22.5">
      <c r="B785" s="10"/>
      <c r="C785" s="10"/>
      <c r="D785" s="10"/>
      <c r="E785" s="10" t="s">
        <v>1287</v>
      </c>
      <c r="F785" s="10"/>
      <c r="G785" s="10" t="s">
        <v>1288</v>
      </c>
      <c r="H785" s="11">
        <f>+H786</f>
        <v>400000</v>
      </c>
      <c r="I785" s="11">
        <f>+I786</f>
        <v>400000</v>
      </c>
      <c r="J785" s="12">
        <f>IF(H785&lt;&gt;0,I785/H785*100,"**.**")</f>
        <v>100</v>
      </c>
    </row>
    <row r="786" spans="2:10" s="8" customFormat="1" ht="22.5">
      <c r="B786" s="13"/>
      <c r="C786" s="13"/>
      <c r="D786" s="13"/>
      <c r="E786" s="13"/>
      <c r="F786" s="13" t="s">
        <v>777</v>
      </c>
      <c r="G786" s="13" t="s">
        <v>778</v>
      </c>
      <c r="H786" s="14">
        <f>+H787</f>
        <v>400000</v>
      </c>
      <c r="I786" s="14">
        <f>+I787</f>
        <v>400000</v>
      </c>
      <c r="J786" s="15">
        <f>IF(H786&lt;&gt;0,I786/H786*100,"**.**")</f>
        <v>100</v>
      </c>
    </row>
    <row r="787" spans="2:10" s="8" customFormat="1" ht="22.5">
      <c r="B787" s="13"/>
      <c r="C787" s="13"/>
      <c r="D787" s="13"/>
      <c r="E787" s="13"/>
      <c r="F787" s="13" t="s">
        <v>777</v>
      </c>
      <c r="G787" s="13" t="s">
        <v>778</v>
      </c>
      <c r="H787" s="14">
        <v>400000</v>
      </c>
      <c r="I787" s="14">
        <v>400000</v>
      </c>
      <c r="J787" s="15">
        <f>IF(H787&lt;&gt;0,I787/H787*100,"**.**")</f>
        <v>100</v>
      </c>
    </row>
    <row r="788" spans="2:10" s="8" customFormat="1" ht="22.5">
      <c r="B788" s="13"/>
      <c r="C788" s="13" t="s">
        <v>1108</v>
      </c>
      <c r="D788" s="13"/>
      <c r="E788" s="13"/>
      <c r="F788" s="13"/>
      <c r="G788" s="13" t="s">
        <v>1109</v>
      </c>
      <c r="H788" s="14">
        <f>+H789+H795</f>
        <v>10000</v>
      </c>
      <c r="I788" s="14">
        <f>+I789+I795</f>
        <v>10000</v>
      </c>
      <c r="J788" s="15">
        <f>IF(H788&lt;&gt;0,I788/H788*100,"**.**")</f>
        <v>100</v>
      </c>
    </row>
    <row r="789" spans="1:10" s="7" customFormat="1" ht="22.5">
      <c r="A789" s="10" t="s">
        <v>227</v>
      </c>
      <c r="B789" s="10"/>
      <c r="C789" s="10"/>
      <c r="D789" s="10" t="s">
        <v>294</v>
      </c>
      <c r="E789" s="10"/>
      <c r="F789" s="10"/>
      <c r="G789" s="10" t="s">
        <v>295</v>
      </c>
      <c r="H789" s="11">
        <f>+H790</f>
        <v>6000</v>
      </c>
      <c r="I789" s="11">
        <f>+I790</f>
        <v>6000</v>
      </c>
      <c r="J789" s="12">
        <f>IF(H789&lt;&gt;0,I789/H789*100,"**.**")</f>
        <v>100</v>
      </c>
    </row>
    <row r="790" spans="2:10" s="7" customFormat="1" ht="22.5">
      <c r="B790" s="10"/>
      <c r="C790" s="10"/>
      <c r="D790" s="10"/>
      <c r="E790" s="10" t="s">
        <v>1287</v>
      </c>
      <c r="F790" s="10"/>
      <c r="G790" s="10" t="s">
        <v>1288</v>
      </c>
      <c r="H790" s="11">
        <f>+H791+H793</f>
        <v>6000</v>
      </c>
      <c r="I790" s="11">
        <f>+I791+I793</f>
        <v>6000</v>
      </c>
      <c r="J790" s="12">
        <f>IF(H790&lt;&gt;0,I790/H790*100,"**.**")</f>
        <v>100</v>
      </c>
    </row>
    <row r="791" spans="2:10" s="8" customFormat="1" ht="22.5">
      <c r="B791" s="13"/>
      <c r="C791" s="13"/>
      <c r="D791" s="13"/>
      <c r="E791" s="13"/>
      <c r="F791" s="13" t="s">
        <v>714</v>
      </c>
      <c r="G791" s="13" t="s">
        <v>715</v>
      </c>
      <c r="H791" s="14">
        <f>+H792</f>
        <v>2600</v>
      </c>
      <c r="I791" s="14">
        <f>+I792</f>
        <v>2600</v>
      </c>
      <c r="J791" s="15">
        <f>IF(H791&lt;&gt;0,I791/H791*100,"**.**")</f>
        <v>100</v>
      </c>
    </row>
    <row r="792" spans="2:10" s="8" customFormat="1" ht="22.5">
      <c r="B792" s="13"/>
      <c r="C792" s="13"/>
      <c r="D792" s="13"/>
      <c r="E792" s="13"/>
      <c r="F792" s="13" t="s">
        <v>714</v>
      </c>
      <c r="G792" s="13" t="s">
        <v>715</v>
      </c>
      <c r="H792" s="14">
        <v>2600</v>
      </c>
      <c r="I792" s="14">
        <v>2600</v>
      </c>
      <c r="J792" s="15">
        <f>IF(H792&lt;&gt;0,I792/H792*100,"**.**")</f>
        <v>100</v>
      </c>
    </row>
    <row r="793" spans="2:10" s="8" customFormat="1" ht="22.5">
      <c r="B793" s="13"/>
      <c r="C793" s="13"/>
      <c r="D793" s="13"/>
      <c r="E793" s="13"/>
      <c r="F793" s="13" t="s">
        <v>775</v>
      </c>
      <c r="G793" s="13" t="s">
        <v>776</v>
      </c>
      <c r="H793" s="14">
        <f>+H794</f>
        <v>3400</v>
      </c>
      <c r="I793" s="14">
        <f>+I794</f>
        <v>3400</v>
      </c>
      <c r="J793" s="15">
        <f>IF(H793&lt;&gt;0,I793/H793*100,"**.**")</f>
        <v>100</v>
      </c>
    </row>
    <row r="794" spans="2:10" s="8" customFormat="1" ht="22.5">
      <c r="B794" s="13"/>
      <c r="C794" s="13"/>
      <c r="D794" s="13"/>
      <c r="E794" s="13"/>
      <c r="F794" s="13" t="s">
        <v>775</v>
      </c>
      <c r="G794" s="13" t="s">
        <v>776</v>
      </c>
      <c r="H794" s="14">
        <v>3400</v>
      </c>
      <c r="I794" s="14">
        <v>3400</v>
      </c>
      <c r="J794" s="15">
        <f>IF(H794&lt;&gt;0,I794/H794*100,"**.**")</f>
        <v>100</v>
      </c>
    </row>
    <row r="795" spans="1:10" s="7" customFormat="1" ht="22.5">
      <c r="A795" s="10" t="s">
        <v>229</v>
      </c>
      <c r="B795" s="10"/>
      <c r="C795" s="10"/>
      <c r="D795" s="10" t="s">
        <v>308</v>
      </c>
      <c r="E795" s="10"/>
      <c r="F795" s="10"/>
      <c r="G795" s="10" t="s">
        <v>309</v>
      </c>
      <c r="H795" s="11">
        <f>+H796</f>
        <v>4000</v>
      </c>
      <c r="I795" s="11">
        <f>+I796</f>
        <v>4000</v>
      </c>
      <c r="J795" s="12">
        <f>IF(H795&lt;&gt;0,I795/H795*100,"**.**")</f>
        <v>100</v>
      </c>
    </row>
    <row r="796" spans="2:10" s="7" customFormat="1" ht="22.5">
      <c r="B796" s="10"/>
      <c r="C796" s="10"/>
      <c r="D796" s="10"/>
      <c r="E796" s="10" t="s">
        <v>1287</v>
      </c>
      <c r="F796" s="10"/>
      <c r="G796" s="10" t="s">
        <v>1288</v>
      </c>
      <c r="H796" s="11">
        <f>+H797</f>
        <v>4000</v>
      </c>
      <c r="I796" s="11">
        <f>+I797</f>
        <v>4000</v>
      </c>
      <c r="J796" s="12">
        <f>IF(H796&lt;&gt;0,I796/H796*100,"**.**")</f>
        <v>100</v>
      </c>
    </row>
    <row r="797" spans="2:10" s="8" customFormat="1" ht="22.5">
      <c r="B797" s="13"/>
      <c r="C797" s="13"/>
      <c r="D797" s="13"/>
      <c r="E797" s="13"/>
      <c r="F797" s="13" t="s">
        <v>779</v>
      </c>
      <c r="G797" s="13" t="s">
        <v>780</v>
      </c>
      <c r="H797" s="14">
        <f>+H798</f>
        <v>4000</v>
      </c>
      <c r="I797" s="14">
        <f>+I798</f>
        <v>4000</v>
      </c>
      <c r="J797" s="15">
        <f>IF(H797&lt;&gt;0,I797/H797*100,"**.**")</f>
        <v>100</v>
      </c>
    </row>
    <row r="798" spans="2:10" s="8" customFormat="1" ht="22.5">
      <c r="B798" s="13"/>
      <c r="C798" s="13"/>
      <c r="D798" s="13"/>
      <c r="E798" s="13"/>
      <c r="F798" s="13" t="s">
        <v>779</v>
      </c>
      <c r="G798" s="13" t="s">
        <v>780</v>
      </c>
      <c r="H798" s="14">
        <v>4000</v>
      </c>
      <c r="I798" s="14">
        <v>4000</v>
      </c>
      <c r="J798" s="15">
        <f>IF(H798&lt;&gt;0,I798/H798*100,"**.**")</f>
        <v>100</v>
      </c>
    </row>
    <row r="799" spans="2:10" s="7" customFormat="1" ht="22.5">
      <c r="B799" s="10"/>
      <c r="C799" s="10" t="s">
        <v>30</v>
      </c>
      <c r="D799" s="10"/>
      <c r="E799" s="10"/>
      <c r="F799" s="10"/>
      <c r="G799" s="10" t="s">
        <v>314</v>
      </c>
      <c r="H799" s="11">
        <f>+H800+H820</f>
        <v>765850</v>
      </c>
      <c r="I799" s="11">
        <f>+I800+I820</f>
        <v>765850</v>
      </c>
      <c r="J799" s="12">
        <f>IF(H799&lt;&gt;0,I799/H799*100,"**.**")</f>
        <v>100</v>
      </c>
    </row>
    <row r="800" spans="2:10" s="7" customFormat="1" ht="22.5">
      <c r="B800" s="10"/>
      <c r="C800" s="10" t="s">
        <v>1110</v>
      </c>
      <c r="D800" s="10"/>
      <c r="E800" s="10"/>
      <c r="F800" s="10"/>
      <c r="G800" s="10" t="s">
        <v>1111</v>
      </c>
      <c r="H800" s="11">
        <f>+H801</f>
        <v>49010</v>
      </c>
      <c r="I800" s="11">
        <f>+I801</f>
        <v>49010</v>
      </c>
      <c r="J800" s="12">
        <f>IF(H800&lt;&gt;0,I800/H800*100,"**.**")</f>
        <v>100</v>
      </c>
    </row>
    <row r="801" spans="2:10" s="8" customFormat="1" ht="22.5">
      <c r="B801" s="13"/>
      <c r="C801" s="13" t="s">
        <v>1112</v>
      </c>
      <c r="D801" s="13"/>
      <c r="E801" s="13"/>
      <c r="F801" s="13"/>
      <c r="G801" s="13" t="s">
        <v>1113</v>
      </c>
      <c r="H801" s="14">
        <f>+H802+H806+H810</f>
        <v>49010</v>
      </c>
      <c r="I801" s="14">
        <f>+I802+I806+I810</f>
        <v>49010</v>
      </c>
      <c r="J801" s="15">
        <f>IF(H801&lt;&gt;0,I801/H801*100,"**.**")</f>
        <v>100</v>
      </c>
    </row>
    <row r="802" spans="1:10" s="7" customFormat="1" ht="22.5">
      <c r="A802" s="10" t="s">
        <v>230</v>
      </c>
      <c r="B802" s="10"/>
      <c r="C802" s="10"/>
      <c r="D802" s="10" t="s">
        <v>339</v>
      </c>
      <c r="E802" s="10"/>
      <c r="F802" s="10"/>
      <c r="G802" s="10" t="s">
        <v>1114</v>
      </c>
      <c r="H802" s="11">
        <f>+H803</f>
        <v>9260</v>
      </c>
      <c r="I802" s="11">
        <f>+I803</f>
        <v>9260</v>
      </c>
      <c r="J802" s="12">
        <f>IF(H802&lt;&gt;0,I802/H802*100,"**.**")</f>
        <v>100</v>
      </c>
    </row>
    <row r="803" spans="2:10" s="7" customFormat="1" ht="22.5">
      <c r="B803" s="10"/>
      <c r="C803" s="10"/>
      <c r="D803" s="10"/>
      <c r="E803" s="10" t="s">
        <v>1287</v>
      </c>
      <c r="F803" s="10"/>
      <c r="G803" s="10" t="s">
        <v>1288</v>
      </c>
      <c r="H803" s="11">
        <f>+H804</f>
        <v>9260</v>
      </c>
      <c r="I803" s="11">
        <f>+I804</f>
        <v>9260</v>
      </c>
      <c r="J803" s="12">
        <f>IF(H803&lt;&gt;0,I803/H803*100,"**.**")</f>
        <v>100</v>
      </c>
    </row>
    <row r="804" spans="2:10" s="8" customFormat="1" ht="22.5">
      <c r="B804" s="13"/>
      <c r="C804" s="13"/>
      <c r="D804" s="13"/>
      <c r="E804" s="13"/>
      <c r="F804" s="13" t="s">
        <v>657</v>
      </c>
      <c r="G804" s="13" t="s">
        <v>658</v>
      </c>
      <c r="H804" s="14">
        <f>+H805</f>
        <v>9260</v>
      </c>
      <c r="I804" s="14">
        <f>+I805</f>
        <v>9260</v>
      </c>
      <c r="J804" s="15">
        <f>IF(H804&lt;&gt;0,I804/H804*100,"**.**")</f>
        <v>100</v>
      </c>
    </row>
    <row r="805" spans="2:10" s="8" customFormat="1" ht="22.5">
      <c r="B805" s="13"/>
      <c r="C805" s="13"/>
      <c r="D805" s="13"/>
      <c r="E805" s="13"/>
      <c r="F805" s="13" t="s">
        <v>657</v>
      </c>
      <c r="G805" s="13" t="s">
        <v>658</v>
      </c>
      <c r="H805" s="14">
        <v>9260</v>
      </c>
      <c r="I805" s="14">
        <v>9260</v>
      </c>
      <c r="J805" s="15">
        <f>IF(H805&lt;&gt;0,I805/H805*100,"**.**")</f>
        <v>100</v>
      </c>
    </row>
    <row r="806" spans="1:10" s="7" customFormat="1" ht="22.5">
      <c r="A806" s="10" t="s">
        <v>231</v>
      </c>
      <c r="B806" s="10"/>
      <c r="C806" s="10"/>
      <c r="D806" s="10" t="s">
        <v>1115</v>
      </c>
      <c r="E806" s="10"/>
      <c r="F806" s="10"/>
      <c r="G806" s="10" t="s">
        <v>1116</v>
      </c>
      <c r="H806" s="11">
        <f>+H807</f>
        <v>1750</v>
      </c>
      <c r="I806" s="11">
        <f>+I807</f>
        <v>1750</v>
      </c>
      <c r="J806" s="12">
        <f>IF(H806&lt;&gt;0,I806/H806*100,"**.**")</f>
        <v>100</v>
      </c>
    </row>
    <row r="807" spans="2:10" s="7" customFormat="1" ht="22.5">
      <c r="B807" s="10"/>
      <c r="C807" s="10"/>
      <c r="D807" s="10"/>
      <c r="E807" s="10" t="s">
        <v>1287</v>
      </c>
      <c r="F807" s="10"/>
      <c r="G807" s="10" t="s">
        <v>1288</v>
      </c>
      <c r="H807" s="11">
        <f>+H808</f>
        <v>1750</v>
      </c>
      <c r="I807" s="11">
        <f>+I808</f>
        <v>1750</v>
      </c>
      <c r="J807" s="12">
        <f>IF(H807&lt;&gt;0,I807/H807*100,"**.**")</f>
        <v>100</v>
      </c>
    </row>
    <row r="808" spans="2:10" s="8" customFormat="1" ht="22.5">
      <c r="B808" s="13"/>
      <c r="C808" s="13"/>
      <c r="D808" s="13"/>
      <c r="E808" s="13"/>
      <c r="F808" s="13" t="s">
        <v>657</v>
      </c>
      <c r="G808" s="13" t="s">
        <v>658</v>
      </c>
      <c r="H808" s="14">
        <f>+H809</f>
        <v>1750</v>
      </c>
      <c r="I808" s="14">
        <f>+I809</f>
        <v>1750</v>
      </c>
      <c r="J808" s="15">
        <f>IF(H808&lt;&gt;0,I808/H808*100,"**.**")</f>
        <v>100</v>
      </c>
    </row>
    <row r="809" spans="2:10" s="8" customFormat="1" ht="22.5">
      <c r="B809" s="13"/>
      <c r="C809" s="13"/>
      <c r="D809" s="13"/>
      <c r="E809" s="13"/>
      <c r="F809" s="13" t="s">
        <v>657</v>
      </c>
      <c r="G809" s="13" t="s">
        <v>658</v>
      </c>
      <c r="H809" s="14">
        <v>1750</v>
      </c>
      <c r="I809" s="14">
        <v>1750</v>
      </c>
      <c r="J809" s="15">
        <f>IF(H809&lt;&gt;0,I809/H809*100,"**.**")</f>
        <v>100</v>
      </c>
    </row>
    <row r="810" spans="1:10" s="7" customFormat="1" ht="22.5">
      <c r="A810" s="10" t="s">
        <v>232</v>
      </c>
      <c r="B810" s="10"/>
      <c r="C810" s="10"/>
      <c r="D810" s="10" t="s">
        <v>341</v>
      </c>
      <c r="E810" s="10"/>
      <c r="F810" s="10"/>
      <c r="G810" s="10" t="s">
        <v>637</v>
      </c>
      <c r="H810" s="11">
        <f>+H811</f>
        <v>38000</v>
      </c>
      <c r="I810" s="11">
        <f>+I811</f>
        <v>38000</v>
      </c>
      <c r="J810" s="12">
        <f>IF(H810&lt;&gt;0,I810/H810*100,"**.**")</f>
        <v>100</v>
      </c>
    </row>
    <row r="811" spans="2:10" s="7" customFormat="1" ht="22.5">
      <c r="B811" s="10"/>
      <c r="C811" s="10"/>
      <c r="D811" s="10"/>
      <c r="E811" s="10" t="s">
        <v>1287</v>
      </c>
      <c r="F811" s="10"/>
      <c r="G811" s="10" t="s">
        <v>1288</v>
      </c>
      <c r="H811" s="11">
        <f>+H812+H814+H816+H818</f>
        <v>38000</v>
      </c>
      <c r="I811" s="11">
        <f>+I812+I814+I816+I818</f>
        <v>38000</v>
      </c>
      <c r="J811" s="12">
        <f>IF(H811&lt;&gt;0,I811/H811*100,"**.**")</f>
        <v>100</v>
      </c>
    </row>
    <row r="812" spans="2:10" s="8" customFormat="1" ht="22.5">
      <c r="B812" s="13"/>
      <c r="C812" s="13"/>
      <c r="D812" s="13"/>
      <c r="E812" s="13"/>
      <c r="F812" s="13" t="s">
        <v>714</v>
      </c>
      <c r="G812" s="13" t="s">
        <v>715</v>
      </c>
      <c r="H812" s="14">
        <f>+H813</f>
        <v>4400</v>
      </c>
      <c r="I812" s="14">
        <f>+I813</f>
        <v>4400</v>
      </c>
      <c r="J812" s="15">
        <f>IF(H812&lt;&gt;0,I812/H812*100,"**.**")</f>
        <v>100</v>
      </c>
    </row>
    <row r="813" spans="2:10" s="8" customFormat="1" ht="22.5">
      <c r="B813" s="13"/>
      <c r="C813" s="13"/>
      <c r="D813" s="13"/>
      <c r="E813" s="13"/>
      <c r="F813" s="13" t="s">
        <v>714</v>
      </c>
      <c r="G813" s="13" t="s">
        <v>715</v>
      </c>
      <c r="H813" s="14">
        <v>4400</v>
      </c>
      <c r="I813" s="14">
        <v>4400</v>
      </c>
      <c r="J813" s="15">
        <f>IF(H813&lt;&gt;0,I813/H813*100,"**.**")</f>
        <v>100</v>
      </c>
    </row>
    <row r="814" spans="2:10" s="8" customFormat="1" ht="22.5">
      <c r="B814" s="13"/>
      <c r="C814" s="13"/>
      <c r="D814" s="13"/>
      <c r="E814" s="13"/>
      <c r="F814" s="13" t="s">
        <v>651</v>
      </c>
      <c r="G814" s="13" t="s">
        <v>652</v>
      </c>
      <c r="H814" s="14">
        <f>+H815</f>
        <v>400</v>
      </c>
      <c r="I814" s="14">
        <f>+I815</f>
        <v>400</v>
      </c>
      <c r="J814" s="15">
        <f>IF(H814&lt;&gt;0,I814/H814*100,"**.**")</f>
        <v>100</v>
      </c>
    </row>
    <row r="815" spans="2:10" s="8" customFormat="1" ht="22.5">
      <c r="B815" s="13"/>
      <c r="C815" s="13"/>
      <c r="D815" s="13"/>
      <c r="E815" s="13"/>
      <c r="F815" s="13" t="s">
        <v>651</v>
      </c>
      <c r="G815" s="13" t="s">
        <v>652</v>
      </c>
      <c r="H815" s="14">
        <v>400</v>
      </c>
      <c r="I815" s="14">
        <v>400</v>
      </c>
      <c r="J815" s="15">
        <f>IF(H815&lt;&gt;0,I815/H815*100,"**.**")</f>
        <v>100</v>
      </c>
    </row>
    <row r="816" spans="2:10" s="8" customFormat="1" ht="22.5">
      <c r="B816" s="13"/>
      <c r="C816" s="13"/>
      <c r="D816" s="13"/>
      <c r="E816" s="13"/>
      <c r="F816" s="13" t="s">
        <v>653</v>
      </c>
      <c r="G816" s="13" t="s">
        <v>654</v>
      </c>
      <c r="H816" s="14">
        <f>+H817</f>
        <v>3650</v>
      </c>
      <c r="I816" s="14">
        <f>+I817</f>
        <v>3650</v>
      </c>
      <c r="J816" s="15">
        <f>IF(H816&lt;&gt;0,I816/H816*100,"**.**")</f>
        <v>100</v>
      </c>
    </row>
    <row r="817" spans="2:10" s="8" customFormat="1" ht="22.5">
      <c r="B817" s="13"/>
      <c r="C817" s="13"/>
      <c r="D817" s="13"/>
      <c r="E817" s="13"/>
      <c r="F817" s="13" t="s">
        <v>653</v>
      </c>
      <c r="G817" s="13" t="s">
        <v>654</v>
      </c>
      <c r="H817" s="14">
        <v>3650</v>
      </c>
      <c r="I817" s="14">
        <v>3650</v>
      </c>
      <c r="J817" s="15">
        <f>IF(H817&lt;&gt;0,I817/H817*100,"**.**")</f>
        <v>100</v>
      </c>
    </row>
    <row r="818" spans="2:10" s="8" customFormat="1" ht="22.5">
      <c r="B818" s="13"/>
      <c r="C818" s="13"/>
      <c r="D818" s="13"/>
      <c r="E818" s="13"/>
      <c r="F818" s="13" t="s">
        <v>793</v>
      </c>
      <c r="G818" s="13" t="s">
        <v>794</v>
      </c>
      <c r="H818" s="14">
        <f>+H819</f>
        <v>29550</v>
      </c>
      <c r="I818" s="14">
        <f>+I819</f>
        <v>29550</v>
      </c>
      <c r="J818" s="15">
        <f>IF(H818&lt;&gt;0,I818/H818*100,"**.**")</f>
        <v>100</v>
      </c>
    </row>
    <row r="819" spans="2:10" s="8" customFormat="1" ht="22.5">
      <c r="B819" s="13"/>
      <c r="C819" s="13"/>
      <c r="D819" s="13"/>
      <c r="E819" s="13"/>
      <c r="F819" s="13" t="s">
        <v>793</v>
      </c>
      <c r="G819" s="13" t="s">
        <v>794</v>
      </c>
      <c r="H819" s="14">
        <v>29550</v>
      </c>
      <c r="I819" s="14">
        <v>29550</v>
      </c>
      <c r="J819" s="15">
        <f>IF(H819&lt;&gt;0,I819/H819*100,"**.**")</f>
        <v>100</v>
      </c>
    </row>
    <row r="820" spans="2:10" s="7" customFormat="1" ht="22.5">
      <c r="B820" s="10"/>
      <c r="C820" s="10" t="s">
        <v>1117</v>
      </c>
      <c r="D820" s="10"/>
      <c r="E820" s="10"/>
      <c r="F820" s="10"/>
      <c r="G820" s="10" t="s">
        <v>1118</v>
      </c>
      <c r="H820" s="11">
        <f>+H821+H826+H843+H856+H861</f>
        <v>716840</v>
      </c>
      <c r="I820" s="11">
        <f>+I821+I826+I843+I856+I861</f>
        <v>716840</v>
      </c>
      <c r="J820" s="12">
        <f>IF(H820&lt;&gt;0,I820/H820*100,"**.**")</f>
        <v>100</v>
      </c>
    </row>
    <row r="821" spans="2:10" s="8" customFormat="1" ht="22.5">
      <c r="B821" s="13"/>
      <c r="C821" s="13" t="s">
        <v>1119</v>
      </c>
      <c r="D821" s="13"/>
      <c r="E821" s="13"/>
      <c r="F821" s="13"/>
      <c r="G821" s="13" t="s">
        <v>1120</v>
      </c>
      <c r="H821" s="14">
        <f>+H822</f>
        <v>48500</v>
      </c>
      <c r="I821" s="14">
        <f>+I822</f>
        <v>48500</v>
      </c>
      <c r="J821" s="15">
        <f>IF(H821&lt;&gt;0,I821/H821*100,"**.**")</f>
        <v>100</v>
      </c>
    </row>
    <row r="822" spans="1:10" s="7" customFormat="1" ht="22.5">
      <c r="A822" s="10" t="s">
        <v>234</v>
      </c>
      <c r="B822" s="10"/>
      <c r="C822" s="10"/>
      <c r="D822" s="10" t="s">
        <v>331</v>
      </c>
      <c r="E822" s="10"/>
      <c r="F822" s="10"/>
      <c r="G822" s="10" t="s">
        <v>890</v>
      </c>
      <c r="H822" s="11">
        <f>+H823</f>
        <v>48500</v>
      </c>
      <c r="I822" s="11">
        <f>+I823</f>
        <v>48500</v>
      </c>
      <c r="J822" s="12">
        <f>IF(H822&lt;&gt;0,I822/H822*100,"**.**")</f>
        <v>100</v>
      </c>
    </row>
    <row r="823" spans="2:10" s="7" customFormat="1" ht="22.5">
      <c r="B823" s="10"/>
      <c r="C823" s="10"/>
      <c r="D823" s="10"/>
      <c r="E823" s="10" t="s">
        <v>1287</v>
      </c>
      <c r="F823" s="10"/>
      <c r="G823" s="10" t="s">
        <v>1288</v>
      </c>
      <c r="H823" s="11">
        <f>+H824</f>
        <v>48500</v>
      </c>
      <c r="I823" s="11">
        <f>+I824</f>
        <v>48500</v>
      </c>
      <c r="J823" s="12">
        <f>IF(H823&lt;&gt;0,I823/H823*100,"**.**")</f>
        <v>100</v>
      </c>
    </row>
    <row r="824" spans="2:10" s="8" customFormat="1" ht="22.5">
      <c r="B824" s="13"/>
      <c r="C824" s="13"/>
      <c r="D824" s="13"/>
      <c r="E824" s="13"/>
      <c r="F824" s="13" t="s">
        <v>787</v>
      </c>
      <c r="G824" s="13" t="s">
        <v>788</v>
      </c>
      <c r="H824" s="14">
        <f>+H825</f>
        <v>48500</v>
      </c>
      <c r="I824" s="14">
        <f>+I825</f>
        <v>48500</v>
      </c>
      <c r="J824" s="15">
        <f>IF(H824&lt;&gt;0,I824/H824*100,"**.**")</f>
        <v>100</v>
      </c>
    </row>
    <row r="825" spans="2:10" s="8" customFormat="1" ht="22.5">
      <c r="B825" s="13"/>
      <c r="C825" s="13"/>
      <c r="D825" s="13"/>
      <c r="E825" s="13"/>
      <c r="F825" s="13" t="s">
        <v>787</v>
      </c>
      <c r="G825" s="13" t="s">
        <v>788</v>
      </c>
      <c r="H825" s="14">
        <v>48500</v>
      </c>
      <c r="I825" s="14">
        <v>48500</v>
      </c>
      <c r="J825" s="15">
        <f>IF(H825&lt;&gt;0,I825/H825*100,"**.**")</f>
        <v>100</v>
      </c>
    </row>
    <row r="826" spans="2:10" s="8" customFormat="1" ht="22.5">
      <c r="B826" s="13"/>
      <c r="C826" s="13" t="s">
        <v>1121</v>
      </c>
      <c r="D826" s="13"/>
      <c r="E826" s="13"/>
      <c r="F826" s="13"/>
      <c r="G826" s="13" t="s">
        <v>1122</v>
      </c>
      <c r="H826" s="14">
        <f>+H827+H831+H835+H839</f>
        <v>463850</v>
      </c>
      <c r="I826" s="14">
        <f>+I827+I831+I835+I839</f>
        <v>463850</v>
      </c>
      <c r="J826" s="15">
        <f>IF(H826&lt;&gt;0,I826/H826*100,"**.**")</f>
        <v>100</v>
      </c>
    </row>
    <row r="827" spans="1:10" s="7" customFormat="1" ht="22.5">
      <c r="A827" s="10" t="s">
        <v>237</v>
      </c>
      <c r="B827" s="10"/>
      <c r="C827" s="10"/>
      <c r="D827" s="10" t="s">
        <v>333</v>
      </c>
      <c r="E827" s="10"/>
      <c r="F827" s="10"/>
      <c r="G827" s="10" t="s">
        <v>632</v>
      </c>
      <c r="H827" s="11">
        <f>+H828</f>
        <v>275000</v>
      </c>
      <c r="I827" s="11">
        <f>+I828</f>
        <v>275000</v>
      </c>
      <c r="J827" s="12">
        <f>IF(H827&lt;&gt;0,I827/H827*100,"**.**")</f>
        <v>100</v>
      </c>
    </row>
    <row r="828" spans="2:10" s="7" customFormat="1" ht="22.5">
      <c r="B828" s="10"/>
      <c r="C828" s="10"/>
      <c r="D828" s="10"/>
      <c r="E828" s="10" t="s">
        <v>1287</v>
      </c>
      <c r="F828" s="10"/>
      <c r="G828" s="10" t="s">
        <v>1288</v>
      </c>
      <c r="H828" s="11">
        <f>+H829</f>
        <v>275000</v>
      </c>
      <c r="I828" s="11">
        <f>+I829</f>
        <v>275000</v>
      </c>
      <c r="J828" s="12">
        <f>IF(H828&lt;&gt;0,I828/H828*100,"**.**")</f>
        <v>100</v>
      </c>
    </row>
    <row r="829" spans="2:10" s="8" customFormat="1" ht="22.5">
      <c r="B829" s="13"/>
      <c r="C829" s="13"/>
      <c r="D829" s="13"/>
      <c r="E829" s="13"/>
      <c r="F829" s="13" t="s">
        <v>789</v>
      </c>
      <c r="G829" s="13" t="s">
        <v>790</v>
      </c>
      <c r="H829" s="14">
        <f>+H830</f>
        <v>275000</v>
      </c>
      <c r="I829" s="14">
        <f>+I830</f>
        <v>275000</v>
      </c>
      <c r="J829" s="15">
        <f>IF(H829&lt;&gt;0,I829/H829*100,"**.**")</f>
        <v>100</v>
      </c>
    </row>
    <row r="830" spans="2:10" s="8" customFormat="1" ht="22.5">
      <c r="B830" s="13"/>
      <c r="C830" s="13"/>
      <c r="D830" s="13"/>
      <c r="E830" s="13"/>
      <c r="F830" s="13" t="s">
        <v>789</v>
      </c>
      <c r="G830" s="13" t="s">
        <v>790</v>
      </c>
      <c r="H830" s="14">
        <v>275000</v>
      </c>
      <c r="I830" s="14">
        <v>275000</v>
      </c>
      <c r="J830" s="15">
        <f>IF(H830&lt;&gt;0,I830/H830*100,"**.**")</f>
        <v>100</v>
      </c>
    </row>
    <row r="831" spans="1:10" s="7" customFormat="1" ht="22.5">
      <c r="A831" s="10" t="s">
        <v>238</v>
      </c>
      <c r="B831" s="10"/>
      <c r="C831" s="10"/>
      <c r="D831" s="10" t="s">
        <v>335</v>
      </c>
      <c r="E831" s="10"/>
      <c r="F831" s="10"/>
      <c r="G831" s="10" t="s">
        <v>336</v>
      </c>
      <c r="H831" s="11">
        <f>+H832</f>
        <v>132000</v>
      </c>
      <c r="I831" s="11">
        <f>+I832</f>
        <v>132000</v>
      </c>
      <c r="J831" s="12">
        <f>IF(H831&lt;&gt;0,I831/H831*100,"**.**")</f>
        <v>100</v>
      </c>
    </row>
    <row r="832" spans="2:10" s="7" customFormat="1" ht="22.5">
      <c r="B832" s="10"/>
      <c r="C832" s="10"/>
      <c r="D832" s="10"/>
      <c r="E832" s="10" t="s">
        <v>1287</v>
      </c>
      <c r="F832" s="10"/>
      <c r="G832" s="10" t="s">
        <v>1288</v>
      </c>
      <c r="H832" s="11">
        <f>+H833</f>
        <v>132000</v>
      </c>
      <c r="I832" s="11">
        <f>+I833</f>
        <v>132000</v>
      </c>
      <c r="J832" s="12">
        <f>IF(H832&lt;&gt;0,I832/H832*100,"**.**")</f>
        <v>100</v>
      </c>
    </row>
    <row r="833" spans="2:10" s="8" customFormat="1" ht="22.5">
      <c r="B833" s="13"/>
      <c r="C833" s="13"/>
      <c r="D833" s="13"/>
      <c r="E833" s="13"/>
      <c r="F833" s="13" t="s">
        <v>791</v>
      </c>
      <c r="G833" s="13" t="s">
        <v>792</v>
      </c>
      <c r="H833" s="14">
        <f>+H834</f>
        <v>132000</v>
      </c>
      <c r="I833" s="14">
        <f>+I834</f>
        <v>132000</v>
      </c>
      <c r="J833" s="15">
        <f>IF(H833&lt;&gt;0,I833/H833*100,"**.**")</f>
        <v>100</v>
      </c>
    </row>
    <row r="834" spans="2:10" s="8" customFormat="1" ht="22.5">
      <c r="B834" s="13"/>
      <c r="C834" s="13"/>
      <c r="D834" s="13"/>
      <c r="E834" s="13"/>
      <c r="F834" s="13" t="s">
        <v>791</v>
      </c>
      <c r="G834" s="13" t="s">
        <v>792</v>
      </c>
      <c r="H834" s="14">
        <v>132000</v>
      </c>
      <c r="I834" s="14">
        <v>132000</v>
      </c>
      <c r="J834" s="15">
        <f>IF(H834&lt;&gt;0,I834/H834*100,"**.**")</f>
        <v>100</v>
      </c>
    </row>
    <row r="835" spans="1:10" s="7" customFormat="1" ht="22.5">
      <c r="A835" s="10" t="s">
        <v>239</v>
      </c>
      <c r="B835" s="10"/>
      <c r="C835" s="10"/>
      <c r="D835" s="10" t="s">
        <v>1281</v>
      </c>
      <c r="E835" s="10"/>
      <c r="F835" s="10"/>
      <c r="G835" s="10" t="s">
        <v>1282</v>
      </c>
      <c r="H835" s="11">
        <f>+H836</f>
        <v>42000</v>
      </c>
      <c r="I835" s="11">
        <f>+I836</f>
        <v>42000</v>
      </c>
      <c r="J835" s="12">
        <f>IF(H835&lt;&gt;0,I835/H835*100,"**.**")</f>
        <v>100</v>
      </c>
    </row>
    <row r="836" spans="2:10" s="7" customFormat="1" ht="22.5">
      <c r="B836" s="10"/>
      <c r="C836" s="10"/>
      <c r="D836" s="10"/>
      <c r="E836" s="10" t="s">
        <v>1385</v>
      </c>
      <c r="F836" s="10"/>
      <c r="G836" s="10" t="s">
        <v>1386</v>
      </c>
      <c r="H836" s="11">
        <f>+H837</f>
        <v>42000</v>
      </c>
      <c r="I836" s="11">
        <f>+I837</f>
        <v>42000</v>
      </c>
      <c r="J836" s="12">
        <f>IF(H836&lt;&gt;0,I836/H836*100,"**.**")</f>
        <v>100</v>
      </c>
    </row>
    <row r="837" spans="2:10" s="8" customFormat="1" ht="22.5">
      <c r="B837" s="13"/>
      <c r="C837" s="13"/>
      <c r="D837" s="13"/>
      <c r="E837" s="13"/>
      <c r="F837" s="13" t="s">
        <v>1283</v>
      </c>
      <c r="G837" s="13" t="s">
        <v>1284</v>
      </c>
      <c r="H837" s="14">
        <f>+H838</f>
        <v>42000</v>
      </c>
      <c r="I837" s="14">
        <f>+I838</f>
        <v>42000</v>
      </c>
      <c r="J837" s="15">
        <f>IF(H837&lt;&gt;0,I837/H837*100,"**.**")</f>
        <v>100</v>
      </c>
    </row>
    <row r="838" spans="2:10" s="8" customFormat="1" ht="22.5">
      <c r="B838" s="13"/>
      <c r="C838" s="13"/>
      <c r="D838" s="13"/>
      <c r="E838" s="13"/>
      <c r="F838" s="13" t="s">
        <v>1283</v>
      </c>
      <c r="G838" s="13" t="s">
        <v>1284</v>
      </c>
      <c r="H838" s="14">
        <v>42000</v>
      </c>
      <c r="I838" s="14">
        <v>42000</v>
      </c>
      <c r="J838" s="15">
        <f>IF(H838&lt;&gt;0,I838/H838*100,"**.**")</f>
        <v>100</v>
      </c>
    </row>
    <row r="839" spans="1:10" s="7" customFormat="1" ht="22.5">
      <c r="A839" s="10" t="s">
        <v>240</v>
      </c>
      <c r="B839" s="10"/>
      <c r="C839" s="10"/>
      <c r="D839" s="10" t="s">
        <v>1123</v>
      </c>
      <c r="E839" s="10"/>
      <c r="F839" s="10"/>
      <c r="G839" s="10" t="s">
        <v>1124</v>
      </c>
      <c r="H839" s="11">
        <f>+H840</f>
        <v>14850</v>
      </c>
      <c r="I839" s="11">
        <f>+I840</f>
        <v>14850</v>
      </c>
      <c r="J839" s="12">
        <f>IF(H839&lt;&gt;0,I839/H839*100,"**.**")</f>
        <v>100</v>
      </c>
    </row>
    <row r="840" spans="2:10" s="7" customFormat="1" ht="22.5">
      <c r="B840" s="10"/>
      <c r="C840" s="10"/>
      <c r="D840" s="10"/>
      <c r="E840" s="10" t="s">
        <v>1387</v>
      </c>
      <c r="F840" s="10"/>
      <c r="G840" s="10" t="s">
        <v>1388</v>
      </c>
      <c r="H840" s="11">
        <f>+H841</f>
        <v>14850</v>
      </c>
      <c r="I840" s="11">
        <f>+I841</f>
        <v>14850</v>
      </c>
      <c r="J840" s="12">
        <f>IF(H840&lt;&gt;0,I840/H840*100,"**.**")</f>
        <v>100</v>
      </c>
    </row>
    <row r="841" spans="2:10" s="8" customFormat="1" ht="22.5">
      <c r="B841" s="13"/>
      <c r="C841" s="13"/>
      <c r="D841" s="13"/>
      <c r="E841" s="13"/>
      <c r="F841" s="13" t="s">
        <v>1125</v>
      </c>
      <c r="G841" s="13" t="s">
        <v>1126</v>
      </c>
      <c r="H841" s="14">
        <f>+H842</f>
        <v>14850</v>
      </c>
      <c r="I841" s="14">
        <f>+I842</f>
        <v>14850</v>
      </c>
      <c r="J841" s="15">
        <f>IF(H841&lt;&gt;0,I841/H841*100,"**.**")</f>
        <v>100</v>
      </c>
    </row>
    <row r="842" spans="2:10" s="8" customFormat="1" ht="22.5">
      <c r="B842" s="13"/>
      <c r="C842" s="13"/>
      <c r="D842" s="13"/>
      <c r="E842" s="13"/>
      <c r="F842" s="13" t="s">
        <v>1125</v>
      </c>
      <c r="G842" s="13" t="s">
        <v>1126</v>
      </c>
      <c r="H842" s="14">
        <v>14850</v>
      </c>
      <c r="I842" s="14">
        <v>14850</v>
      </c>
      <c r="J842" s="15">
        <f>IF(H842&lt;&gt;0,I842/H842*100,"**.**")</f>
        <v>100</v>
      </c>
    </row>
    <row r="843" spans="2:10" s="8" customFormat="1" ht="22.5">
      <c r="B843" s="13"/>
      <c r="C843" s="13" t="s">
        <v>1127</v>
      </c>
      <c r="D843" s="13"/>
      <c r="E843" s="13"/>
      <c r="F843" s="13"/>
      <c r="G843" s="13" t="s">
        <v>1128</v>
      </c>
      <c r="H843" s="14">
        <f>+H844+H848+H852</f>
        <v>158400</v>
      </c>
      <c r="I843" s="14">
        <f>+I844+I848+I852</f>
        <v>158400</v>
      </c>
      <c r="J843" s="15">
        <f>IF(H843&lt;&gt;0,I843/H843*100,"**.**")</f>
        <v>100</v>
      </c>
    </row>
    <row r="844" spans="1:10" s="7" customFormat="1" ht="22.5">
      <c r="A844" s="10" t="s">
        <v>243</v>
      </c>
      <c r="B844" s="10"/>
      <c r="C844" s="10"/>
      <c r="D844" s="10" t="s">
        <v>316</v>
      </c>
      <c r="E844" s="10"/>
      <c r="F844" s="10"/>
      <c r="G844" s="10" t="s">
        <v>317</v>
      </c>
      <c r="H844" s="11">
        <f>+H845</f>
        <v>114000</v>
      </c>
      <c r="I844" s="11">
        <f>+I845</f>
        <v>114000</v>
      </c>
      <c r="J844" s="12">
        <f>IF(H844&lt;&gt;0,I844/H844*100,"**.**")</f>
        <v>100</v>
      </c>
    </row>
    <row r="845" spans="2:10" s="7" customFormat="1" ht="22.5">
      <c r="B845" s="10"/>
      <c r="C845" s="10"/>
      <c r="D845" s="10"/>
      <c r="E845" s="10" t="s">
        <v>1287</v>
      </c>
      <c r="F845" s="10"/>
      <c r="G845" s="10" t="s">
        <v>1288</v>
      </c>
      <c r="H845" s="11">
        <f>+H846</f>
        <v>114000</v>
      </c>
      <c r="I845" s="11">
        <f>+I846</f>
        <v>114000</v>
      </c>
      <c r="J845" s="12">
        <f>IF(H845&lt;&gt;0,I845/H845*100,"**.**")</f>
        <v>100</v>
      </c>
    </row>
    <row r="846" spans="2:10" s="8" customFormat="1" ht="22.5">
      <c r="B846" s="13"/>
      <c r="C846" s="13"/>
      <c r="D846" s="13"/>
      <c r="E846" s="13"/>
      <c r="F846" s="13" t="s">
        <v>781</v>
      </c>
      <c r="G846" s="13" t="s">
        <v>782</v>
      </c>
      <c r="H846" s="14">
        <f>+H847</f>
        <v>114000</v>
      </c>
      <c r="I846" s="14">
        <f>+I847</f>
        <v>114000</v>
      </c>
      <c r="J846" s="15">
        <f>IF(H846&lt;&gt;0,I846/H846*100,"**.**")</f>
        <v>100</v>
      </c>
    </row>
    <row r="847" spans="2:10" s="8" customFormat="1" ht="22.5">
      <c r="B847" s="13"/>
      <c r="C847" s="13"/>
      <c r="D847" s="13"/>
      <c r="E847" s="13"/>
      <c r="F847" s="13" t="s">
        <v>781</v>
      </c>
      <c r="G847" s="13" t="s">
        <v>782</v>
      </c>
      <c r="H847" s="14">
        <v>114000</v>
      </c>
      <c r="I847" s="14">
        <v>114000</v>
      </c>
      <c r="J847" s="15">
        <f>IF(H847&lt;&gt;0,I847/H847*100,"**.**")</f>
        <v>100</v>
      </c>
    </row>
    <row r="848" spans="1:10" s="7" customFormat="1" ht="22.5">
      <c r="A848" s="10" t="s">
        <v>244</v>
      </c>
      <c r="B848" s="10"/>
      <c r="C848" s="10"/>
      <c r="D848" s="10" t="s">
        <v>319</v>
      </c>
      <c r="E848" s="10"/>
      <c r="F848" s="10"/>
      <c r="G848" s="10" t="s">
        <v>320</v>
      </c>
      <c r="H848" s="11">
        <f>+H849</f>
        <v>40000</v>
      </c>
      <c r="I848" s="11">
        <f>+I849</f>
        <v>40000</v>
      </c>
      <c r="J848" s="12">
        <f>IF(H848&lt;&gt;0,I848/H848*100,"**.**")</f>
        <v>100</v>
      </c>
    </row>
    <row r="849" spans="2:10" s="7" customFormat="1" ht="22.5">
      <c r="B849" s="10"/>
      <c r="C849" s="10"/>
      <c r="D849" s="10"/>
      <c r="E849" s="10" t="s">
        <v>1287</v>
      </c>
      <c r="F849" s="10"/>
      <c r="G849" s="10" t="s">
        <v>1288</v>
      </c>
      <c r="H849" s="11">
        <f>+H850</f>
        <v>40000</v>
      </c>
      <c r="I849" s="11">
        <f>+I850</f>
        <v>40000</v>
      </c>
      <c r="J849" s="12">
        <f>IF(H849&lt;&gt;0,I849/H849*100,"**.**")</f>
        <v>100</v>
      </c>
    </row>
    <row r="850" spans="2:10" s="8" customFormat="1" ht="22.5">
      <c r="B850" s="13"/>
      <c r="C850" s="13"/>
      <c r="D850" s="13"/>
      <c r="E850" s="13"/>
      <c r="F850" s="13" t="s">
        <v>783</v>
      </c>
      <c r="G850" s="13" t="s">
        <v>784</v>
      </c>
      <c r="H850" s="14">
        <f>+H851</f>
        <v>40000</v>
      </c>
      <c r="I850" s="14">
        <f>+I851</f>
        <v>40000</v>
      </c>
      <c r="J850" s="15">
        <f>IF(H850&lt;&gt;0,I850/H850*100,"**.**")</f>
        <v>100</v>
      </c>
    </row>
    <row r="851" spans="2:10" s="8" customFormat="1" ht="22.5">
      <c r="B851" s="13"/>
      <c r="C851" s="13"/>
      <c r="D851" s="13"/>
      <c r="E851" s="13"/>
      <c r="F851" s="13" t="s">
        <v>783</v>
      </c>
      <c r="G851" s="13" t="s">
        <v>784</v>
      </c>
      <c r="H851" s="14">
        <v>40000</v>
      </c>
      <c r="I851" s="14">
        <v>40000</v>
      </c>
      <c r="J851" s="15">
        <f>IF(H851&lt;&gt;0,I851/H851*100,"**.**")</f>
        <v>100</v>
      </c>
    </row>
    <row r="852" spans="1:10" s="7" customFormat="1" ht="22.5">
      <c r="A852" s="10" t="s">
        <v>247</v>
      </c>
      <c r="B852" s="10"/>
      <c r="C852" s="10"/>
      <c r="D852" s="10" t="s">
        <v>1129</v>
      </c>
      <c r="E852" s="10"/>
      <c r="F852" s="10"/>
      <c r="G852" s="10" t="s">
        <v>1130</v>
      </c>
      <c r="H852" s="11">
        <f>+H853</f>
        <v>4400</v>
      </c>
      <c r="I852" s="11">
        <f>+I853</f>
        <v>4400</v>
      </c>
      <c r="J852" s="12">
        <f>IF(H852&lt;&gt;0,I852/H852*100,"**.**")</f>
        <v>100</v>
      </c>
    </row>
    <row r="853" spans="2:10" s="7" customFormat="1" ht="22.5">
      <c r="B853" s="10"/>
      <c r="C853" s="10"/>
      <c r="D853" s="10"/>
      <c r="E853" s="10" t="s">
        <v>1287</v>
      </c>
      <c r="F853" s="10"/>
      <c r="G853" s="10" t="s">
        <v>1288</v>
      </c>
      <c r="H853" s="11">
        <f>+H854</f>
        <v>4400</v>
      </c>
      <c r="I853" s="11">
        <f>+I854</f>
        <v>4400</v>
      </c>
      <c r="J853" s="12">
        <f>IF(H853&lt;&gt;0,I853/H853*100,"**.**")</f>
        <v>100</v>
      </c>
    </row>
    <row r="854" spans="2:10" s="8" customFormat="1" ht="22.5">
      <c r="B854" s="13"/>
      <c r="C854" s="13"/>
      <c r="D854" s="13"/>
      <c r="E854" s="13"/>
      <c r="F854" s="13" t="s">
        <v>798</v>
      </c>
      <c r="G854" s="13" t="s">
        <v>799</v>
      </c>
      <c r="H854" s="14">
        <f>+H855</f>
        <v>4400</v>
      </c>
      <c r="I854" s="14">
        <f>+I855</f>
        <v>4400</v>
      </c>
      <c r="J854" s="15">
        <f>IF(H854&lt;&gt;0,I854/H854*100,"**.**")</f>
        <v>100</v>
      </c>
    </row>
    <row r="855" spans="2:10" s="8" customFormat="1" ht="22.5">
      <c r="B855" s="13"/>
      <c r="C855" s="13"/>
      <c r="D855" s="13"/>
      <c r="E855" s="13"/>
      <c r="F855" s="13" t="s">
        <v>798</v>
      </c>
      <c r="G855" s="13" t="s">
        <v>799</v>
      </c>
      <c r="H855" s="14">
        <v>4400</v>
      </c>
      <c r="I855" s="14">
        <v>4400</v>
      </c>
      <c r="J855" s="15">
        <f>IF(H855&lt;&gt;0,I855/H855*100,"**.**")</f>
        <v>100</v>
      </c>
    </row>
    <row r="856" spans="2:10" s="8" customFormat="1" ht="22.5">
      <c r="B856" s="13"/>
      <c r="C856" s="13" t="s">
        <v>1131</v>
      </c>
      <c r="D856" s="13"/>
      <c r="E856" s="13"/>
      <c r="F856" s="13"/>
      <c r="G856" s="13" t="s">
        <v>1132</v>
      </c>
      <c r="H856" s="14">
        <f>+H857</f>
        <v>10000</v>
      </c>
      <c r="I856" s="14">
        <f>+I857</f>
        <v>10000</v>
      </c>
      <c r="J856" s="15">
        <f>IF(H856&lt;&gt;0,I856/H856*100,"**.**")</f>
        <v>100</v>
      </c>
    </row>
    <row r="857" spans="1:10" s="7" customFormat="1" ht="22.5">
      <c r="A857" s="10" t="s">
        <v>248</v>
      </c>
      <c r="B857" s="10"/>
      <c r="C857" s="10"/>
      <c r="D857" s="10" t="s">
        <v>633</v>
      </c>
      <c r="E857" s="10"/>
      <c r="F857" s="10"/>
      <c r="G857" s="10" t="s">
        <v>634</v>
      </c>
      <c r="H857" s="11">
        <f>+H858</f>
        <v>10000</v>
      </c>
      <c r="I857" s="11">
        <f>+I858</f>
        <v>10000</v>
      </c>
      <c r="J857" s="12">
        <f>IF(H857&lt;&gt;0,I857/H857*100,"**.**")</f>
        <v>100</v>
      </c>
    </row>
    <row r="858" spans="2:10" s="7" customFormat="1" ht="22.5">
      <c r="B858" s="10"/>
      <c r="C858" s="10"/>
      <c r="D858" s="10"/>
      <c r="E858" s="10" t="s">
        <v>1287</v>
      </c>
      <c r="F858" s="10"/>
      <c r="G858" s="10" t="s">
        <v>1288</v>
      </c>
      <c r="H858" s="11">
        <f>+H859</f>
        <v>10000</v>
      </c>
      <c r="I858" s="11">
        <f>+I859</f>
        <v>10000</v>
      </c>
      <c r="J858" s="12">
        <f>IF(H858&lt;&gt;0,I858/H858*100,"**.**")</f>
        <v>100</v>
      </c>
    </row>
    <row r="859" spans="2:10" s="8" customFormat="1" ht="22.5">
      <c r="B859" s="13"/>
      <c r="C859" s="13"/>
      <c r="D859" s="13"/>
      <c r="E859" s="13"/>
      <c r="F859" s="13" t="s">
        <v>657</v>
      </c>
      <c r="G859" s="13" t="s">
        <v>658</v>
      </c>
      <c r="H859" s="14">
        <f>+H860</f>
        <v>10000</v>
      </c>
      <c r="I859" s="14">
        <f>+I860</f>
        <v>10000</v>
      </c>
      <c r="J859" s="15">
        <f>IF(H859&lt;&gt;0,I859/H859*100,"**.**")</f>
        <v>100</v>
      </c>
    </row>
    <row r="860" spans="2:10" s="8" customFormat="1" ht="22.5">
      <c r="B860" s="13"/>
      <c r="C860" s="13"/>
      <c r="D860" s="13"/>
      <c r="E860" s="13"/>
      <c r="F860" s="13" t="s">
        <v>657</v>
      </c>
      <c r="G860" s="13" t="s">
        <v>658</v>
      </c>
      <c r="H860" s="14">
        <v>10000</v>
      </c>
      <c r="I860" s="14">
        <v>10000</v>
      </c>
      <c r="J860" s="15">
        <f>IF(H860&lt;&gt;0,I860/H860*100,"**.**")</f>
        <v>100</v>
      </c>
    </row>
    <row r="861" spans="2:10" s="8" customFormat="1" ht="22.5">
      <c r="B861" s="13"/>
      <c r="C861" s="13" t="s">
        <v>1133</v>
      </c>
      <c r="D861" s="13"/>
      <c r="E861" s="13"/>
      <c r="F861" s="13"/>
      <c r="G861" s="13" t="s">
        <v>1134</v>
      </c>
      <c r="H861" s="14">
        <f>+H862+H866+H870</f>
        <v>36090</v>
      </c>
      <c r="I861" s="14">
        <f>+I862+I866+I870</f>
        <v>36090</v>
      </c>
      <c r="J861" s="15">
        <f>IF(H861&lt;&gt;0,I861/H861*100,"**.**")</f>
        <v>100</v>
      </c>
    </row>
    <row r="862" spans="1:10" s="7" customFormat="1" ht="22.5">
      <c r="A862" s="10" t="s">
        <v>250</v>
      </c>
      <c r="B862" s="10"/>
      <c r="C862" s="10"/>
      <c r="D862" s="10" t="s">
        <v>322</v>
      </c>
      <c r="E862" s="10"/>
      <c r="F862" s="10"/>
      <c r="G862" s="10" t="s">
        <v>323</v>
      </c>
      <c r="H862" s="11">
        <f>+H863</f>
        <v>12000</v>
      </c>
      <c r="I862" s="11">
        <f>+I863</f>
        <v>12000</v>
      </c>
      <c r="J862" s="12">
        <f>IF(H862&lt;&gt;0,I862/H862*100,"**.**")</f>
        <v>100</v>
      </c>
    </row>
    <row r="863" spans="2:10" s="7" customFormat="1" ht="22.5">
      <c r="B863" s="10"/>
      <c r="C863" s="10"/>
      <c r="D863" s="10"/>
      <c r="E863" s="10" t="s">
        <v>1287</v>
      </c>
      <c r="F863" s="10"/>
      <c r="G863" s="10" t="s">
        <v>1288</v>
      </c>
      <c r="H863" s="11">
        <f>+H864</f>
        <v>12000</v>
      </c>
      <c r="I863" s="11">
        <f>+I864</f>
        <v>12000</v>
      </c>
      <c r="J863" s="12">
        <f>IF(H863&lt;&gt;0,I863/H863*100,"**.**")</f>
        <v>100</v>
      </c>
    </row>
    <row r="864" spans="2:10" s="8" customFormat="1" ht="22.5">
      <c r="B864" s="13"/>
      <c r="C864" s="13"/>
      <c r="D864" s="13"/>
      <c r="E864" s="13"/>
      <c r="F864" s="13" t="s">
        <v>657</v>
      </c>
      <c r="G864" s="13" t="s">
        <v>658</v>
      </c>
      <c r="H864" s="14">
        <f>+H865</f>
        <v>12000</v>
      </c>
      <c r="I864" s="14">
        <f>+I865</f>
        <v>12000</v>
      </c>
      <c r="J864" s="15">
        <f>IF(H864&lt;&gt;0,I864/H864*100,"**.**")</f>
        <v>100</v>
      </c>
    </row>
    <row r="865" spans="2:10" s="8" customFormat="1" ht="22.5">
      <c r="B865" s="13"/>
      <c r="C865" s="13"/>
      <c r="D865" s="13"/>
      <c r="E865" s="13"/>
      <c r="F865" s="13" t="s">
        <v>657</v>
      </c>
      <c r="G865" s="13" t="s">
        <v>658</v>
      </c>
      <c r="H865" s="14">
        <v>12000</v>
      </c>
      <c r="I865" s="14">
        <v>12000</v>
      </c>
      <c r="J865" s="15">
        <f>IF(H865&lt;&gt;0,I865/H865*100,"**.**")</f>
        <v>100</v>
      </c>
    </row>
    <row r="866" spans="1:10" s="7" customFormat="1" ht="22.5">
      <c r="A866" s="10" t="s">
        <v>251</v>
      </c>
      <c r="B866" s="10"/>
      <c r="C866" s="10"/>
      <c r="D866" s="10" t="s">
        <v>328</v>
      </c>
      <c r="E866" s="10"/>
      <c r="F866" s="10"/>
      <c r="G866" s="10" t="s">
        <v>329</v>
      </c>
      <c r="H866" s="11">
        <f>+H867</f>
        <v>15000</v>
      </c>
      <c r="I866" s="11">
        <f>+I867</f>
        <v>15000</v>
      </c>
      <c r="J866" s="12">
        <f>IF(H866&lt;&gt;0,I866/H866*100,"**.**")</f>
        <v>100</v>
      </c>
    </row>
    <row r="867" spans="2:10" s="7" customFormat="1" ht="22.5">
      <c r="B867" s="10"/>
      <c r="C867" s="10"/>
      <c r="D867" s="10"/>
      <c r="E867" s="10" t="s">
        <v>1287</v>
      </c>
      <c r="F867" s="10"/>
      <c r="G867" s="10" t="s">
        <v>1288</v>
      </c>
      <c r="H867" s="11">
        <f>+H868</f>
        <v>15000</v>
      </c>
      <c r="I867" s="11">
        <f>+I868</f>
        <v>15000</v>
      </c>
      <c r="J867" s="12">
        <f>IF(H867&lt;&gt;0,I867/H867*100,"**.**")</f>
        <v>100</v>
      </c>
    </row>
    <row r="868" spans="2:10" s="8" customFormat="1" ht="22.5">
      <c r="B868" s="13"/>
      <c r="C868" s="13"/>
      <c r="D868" s="13"/>
      <c r="E868" s="13"/>
      <c r="F868" s="13" t="s">
        <v>657</v>
      </c>
      <c r="G868" s="13" t="s">
        <v>658</v>
      </c>
      <c r="H868" s="14">
        <f>+H869</f>
        <v>15000</v>
      </c>
      <c r="I868" s="14">
        <f>+I869</f>
        <v>15000</v>
      </c>
      <c r="J868" s="15">
        <f>IF(H868&lt;&gt;0,I868/H868*100,"**.**")</f>
        <v>100</v>
      </c>
    </row>
    <row r="869" spans="2:10" s="8" customFormat="1" ht="22.5">
      <c r="B869" s="13"/>
      <c r="C869" s="13"/>
      <c r="D869" s="13"/>
      <c r="E869" s="13"/>
      <c r="F869" s="13" t="s">
        <v>657</v>
      </c>
      <c r="G869" s="13" t="s">
        <v>658</v>
      </c>
      <c r="H869" s="14">
        <v>15000</v>
      </c>
      <c r="I869" s="14">
        <v>15000</v>
      </c>
      <c r="J869" s="15">
        <f>IF(H869&lt;&gt;0,I869/H869*100,"**.**")</f>
        <v>100</v>
      </c>
    </row>
    <row r="870" spans="1:10" s="7" customFormat="1" ht="22.5">
      <c r="A870" s="10" t="s">
        <v>252</v>
      </c>
      <c r="B870" s="10"/>
      <c r="C870" s="10"/>
      <c r="D870" s="10" t="s">
        <v>635</v>
      </c>
      <c r="E870" s="10"/>
      <c r="F870" s="10"/>
      <c r="G870" s="10" t="s">
        <v>636</v>
      </c>
      <c r="H870" s="11">
        <f>+H871</f>
        <v>9090</v>
      </c>
      <c r="I870" s="11">
        <f>+I871</f>
        <v>9090</v>
      </c>
      <c r="J870" s="12">
        <f>IF(H870&lt;&gt;0,I870/H870*100,"**.**")</f>
        <v>100</v>
      </c>
    </row>
    <row r="871" spans="2:10" s="7" customFormat="1" ht="22.5">
      <c r="B871" s="10"/>
      <c r="C871" s="10"/>
      <c r="D871" s="10"/>
      <c r="E871" s="10" t="s">
        <v>1287</v>
      </c>
      <c r="F871" s="10"/>
      <c r="G871" s="10" t="s">
        <v>1288</v>
      </c>
      <c r="H871" s="11">
        <f>+H872</f>
        <v>9090</v>
      </c>
      <c r="I871" s="11">
        <f>+I872</f>
        <v>9090</v>
      </c>
      <c r="J871" s="12">
        <f>IF(H871&lt;&gt;0,I871/H871*100,"**.**")</f>
        <v>100</v>
      </c>
    </row>
    <row r="872" spans="2:10" s="8" customFormat="1" ht="22.5">
      <c r="B872" s="13"/>
      <c r="C872" s="13"/>
      <c r="D872" s="13"/>
      <c r="E872" s="13"/>
      <c r="F872" s="13" t="s">
        <v>657</v>
      </c>
      <c r="G872" s="13" t="s">
        <v>658</v>
      </c>
      <c r="H872" s="14">
        <f>+H873</f>
        <v>9090</v>
      </c>
      <c r="I872" s="14">
        <f>+I873</f>
        <v>9090</v>
      </c>
      <c r="J872" s="15">
        <f>IF(H872&lt;&gt;0,I872/H872*100,"**.**")</f>
        <v>100</v>
      </c>
    </row>
    <row r="873" spans="2:10" s="8" customFormat="1" ht="22.5">
      <c r="B873" s="13"/>
      <c r="C873" s="13"/>
      <c r="D873" s="13"/>
      <c r="E873" s="13"/>
      <c r="F873" s="13" t="s">
        <v>657</v>
      </c>
      <c r="G873" s="13" t="s">
        <v>658</v>
      </c>
      <c r="H873" s="14">
        <v>9090</v>
      </c>
      <c r="I873" s="14">
        <v>9090</v>
      </c>
      <c r="J873" s="15">
        <f>IF(H873&lt;&gt;0,I873/H873*100,"**.**")</f>
        <v>100</v>
      </c>
    </row>
    <row r="874" spans="2:10" s="7" customFormat="1" ht="22.5">
      <c r="B874" s="10" t="s">
        <v>348</v>
      </c>
      <c r="C874" s="10"/>
      <c r="D874" s="10"/>
      <c r="E874" s="10"/>
      <c r="F874" s="10"/>
      <c r="G874" s="10" t="s">
        <v>349</v>
      </c>
      <c r="H874" s="11">
        <f>+H875+H932+H965+H1030+H1056+H1109</f>
        <v>3797785.97</v>
      </c>
      <c r="I874" s="11">
        <f>+I875+I932+I965+I1030+I1056+I1109</f>
        <v>3797785.97</v>
      </c>
      <c r="J874" s="12">
        <f>IF(H874&lt;&gt;0,I874/H874*100,"**.**")</f>
        <v>100</v>
      </c>
    </row>
    <row r="875" spans="2:10" s="7" customFormat="1" ht="22.5">
      <c r="B875" s="10"/>
      <c r="C875" s="10" t="s">
        <v>61</v>
      </c>
      <c r="D875" s="10"/>
      <c r="E875" s="10"/>
      <c r="F875" s="10"/>
      <c r="G875" s="10" t="s">
        <v>62</v>
      </c>
      <c r="H875" s="11">
        <f>+H876</f>
        <v>125399.98999999999</v>
      </c>
      <c r="I875" s="11">
        <f>+I876</f>
        <v>125399.98999999999</v>
      </c>
      <c r="J875" s="12">
        <f>IF(H875&lt;&gt;0,I875/H875*100,"**.**")</f>
        <v>100</v>
      </c>
    </row>
    <row r="876" spans="2:10" s="7" customFormat="1" ht="22.5">
      <c r="B876" s="10"/>
      <c r="C876" s="10" t="s">
        <v>932</v>
      </c>
      <c r="D876" s="10"/>
      <c r="E876" s="10"/>
      <c r="F876" s="10"/>
      <c r="G876" s="10" t="s">
        <v>933</v>
      </c>
      <c r="H876" s="11">
        <f>+H877</f>
        <v>125399.98999999999</v>
      </c>
      <c r="I876" s="11">
        <f>+I877</f>
        <v>125399.98999999999</v>
      </c>
      <c r="J876" s="12">
        <f>IF(H876&lt;&gt;0,I876/H876*100,"**.**")</f>
        <v>100</v>
      </c>
    </row>
    <row r="877" spans="2:10" s="8" customFormat="1" ht="22.5">
      <c r="B877" s="13"/>
      <c r="C877" s="13" t="s">
        <v>1135</v>
      </c>
      <c r="D877" s="13"/>
      <c r="E877" s="13"/>
      <c r="F877" s="13"/>
      <c r="G877" s="13" t="s">
        <v>1136</v>
      </c>
      <c r="H877" s="14">
        <f>+H878+H900+H928</f>
        <v>125399.98999999999</v>
      </c>
      <c r="I877" s="14">
        <f>+I878+I900+I928</f>
        <v>125399.98999999999</v>
      </c>
      <c r="J877" s="15">
        <f>IF(H877&lt;&gt;0,I877/H877*100,"**.**")</f>
        <v>100</v>
      </c>
    </row>
    <row r="878" spans="1:10" s="7" customFormat="1" ht="22.5">
      <c r="A878" s="10" t="s">
        <v>253</v>
      </c>
      <c r="B878" s="10"/>
      <c r="C878" s="10"/>
      <c r="D878" s="10" t="s">
        <v>64</v>
      </c>
      <c r="E878" s="10"/>
      <c r="F878" s="10"/>
      <c r="G878" s="10" t="s">
        <v>65</v>
      </c>
      <c r="H878" s="11">
        <f>+H879</f>
        <v>49999.99999999999</v>
      </c>
      <c r="I878" s="11">
        <f>+I879</f>
        <v>49999.99999999999</v>
      </c>
      <c r="J878" s="12">
        <f>IF(H878&lt;&gt;0,I878/H878*100,"**.**")</f>
        <v>100</v>
      </c>
    </row>
    <row r="879" spans="2:10" s="7" customFormat="1" ht="22.5">
      <c r="B879" s="10"/>
      <c r="C879" s="10"/>
      <c r="D879" s="10"/>
      <c r="E879" s="10" t="s">
        <v>1287</v>
      </c>
      <c r="F879" s="10"/>
      <c r="G879" s="10" t="s">
        <v>1288</v>
      </c>
      <c r="H879" s="11">
        <f>+H880+H882+H884+H886+H888+H890+H892+H894+H896+H898</f>
        <v>49999.99999999999</v>
      </c>
      <c r="I879" s="11">
        <f>+I880+I882+I884+I886+I888+I890+I892+I894+I896+I898</f>
        <v>49999.99999999999</v>
      </c>
      <c r="J879" s="12">
        <f>IF(H879&lt;&gt;0,I879/H879*100,"**.**")</f>
        <v>100</v>
      </c>
    </row>
    <row r="880" spans="2:10" s="8" customFormat="1" ht="22.5">
      <c r="B880" s="13"/>
      <c r="C880" s="13"/>
      <c r="D880" s="13"/>
      <c r="E880" s="13"/>
      <c r="F880" s="13" t="s">
        <v>653</v>
      </c>
      <c r="G880" s="13" t="s">
        <v>654</v>
      </c>
      <c r="H880" s="14">
        <f>+H881</f>
        <v>3578.09</v>
      </c>
      <c r="I880" s="14">
        <f>+I881</f>
        <v>3578.09</v>
      </c>
      <c r="J880" s="15">
        <f>IF(H880&lt;&gt;0,I880/H880*100,"**.**")</f>
        <v>100</v>
      </c>
    </row>
    <row r="881" spans="2:10" s="8" customFormat="1" ht="22.5">
      <c r="B881" s="13"/>
      <c r="C881" s="13"/>
      <c r="D881" s="13"/>
      <c r="E881" s="13"/>
      <c r="F881" s="13" t="s">
        <v>653</v>
      </c>
      <c r="G881" s="13" t="s">
        <v>654</v>
      </c>
      <c r="H881" s="14">
        <v>3578.09</v>
      </c>
      <c r="I881" s="14">
        <v>3578.09</v>
      </c>
      <c r="J881" s="15">
        <f>IF(H881&lt;&gt;0,I881/H881*100,"**.**")</f>
        <v>100</v>
      </c>
    </row>
    <row r="882" spans="2:10" s="8" customFormat="1" ht="22.5">
      <c r="B882" s="13"/>
      <c r="C882" s="13"/>
      <c r="D882" s="13"/>
      <c r="E882" s="13"/>
      <c r="F882" s="13" t="s">
        <v>689</v>
      </c>
      <c r="G882" s="13" t="s">
        <v>690</v>
      </c>
      <c r="H882" s="14">
        <f>+H883</f>
        <v>3707.37</v>
      </c>
      <c r="I882" s="14">
        <f>+I883</f>
        <v>3707.37</v>
      </c>
      <c r="J882" s="15">
        <f>IF(H882&lt;&gt;0,I882/H882*100,"**.**")</f>
        <v>100</v>
      </c>
    </row>
    <row r="883" spans="2:10" s="8" customFormat="1" ht="22.5">
      <c r="B883" s="13"/>
      <c r="C883" s="13"/>
      <c r="D883" s="13"/>
      <c r="E883" s="13"/>
      <c r="F883" s="13" t="s">
        <v>689</v>
      </c>
      <c r="G883" s="13" t="s">
        <v>690</v>
      </c>
      <c r="H883" s="14">
        <v>3707.37</v>
      </c>
      <c r="I883" s="14">
        <v>3707.37</v>
      </c>
      <c r="J883" s="15">
        <f>IF(H883&lt;&gt;0,I883/H883*100,"**.**")</f>
        <v>100</v>
      </c>
    </row>
    <row r="884" spans="2:10" s="8" customFormat="1" ht="22.5">
      <c r="B884" s="13"/>
      <c r="C884" s="13"/>
      <c r="D884" s="13"/>
      <c r="E884" s="13"/>
      <c r="F884" s="13" t="s">
        <v>691</v>
      </c>
      <c r="G884" s="13" t="s">
        <v>692</v>
      </c>
      <c r="H884" s="14">
        <f>+H885</f>
        <v>28091.28</v>
      </c>
      <c r="I884" s="14">
        <f>+I885</f>
        <v>28091.28</v>
      </c>
      <c r="J884" s="15">
        <f>IF(H884&lt;&gt;0,I884/H884*100,"**.**")</f>
        <v>100</v>
      </c>
    </row>
    <row r="885" spans="2:10" s="8" customFormat="1" ht="22.5">
      <c r="B885" s="13"/>
      <c r="C885" s="13"/>
      <c r="D885" s="13"/>
      <c r="E885" s="13"/>
      <c r="F885" s="13" t="s">
        <v>691</v>
      </c>
      <c r="G885" s="13" t="s">
        <v>692</v>
      </c>
      <c r="H885" s="14">
        <v>28091.28</v>
      </c>
      <c r="I885" s="14">
        <v>28091.28</v>
      </c>
      <c r="J885" s="15">
        <f>IF(H885&lt;&gt;0,I885/H885*100,"**.**")</f>
        <v>100</v>
      </c>
    </row>
    <row r="886" spans="2:10" s="8" customFormat="1" ht="22.5">
      <c r="B886" s="13"/>
      <c r="C886" s="13"/>
      <c r="D886" s="13"/>
      <c r="E886" s="13"/>
      <c r="F886" s="13" t="s">
        <v>693</v>
      </c>
      <c r="G886" s="13" t="s">
        <v>694</v>
      </c>
      <c r="H886" s="14">
        <f>+H887</f>
        <v>4075.92</v>
      </c>
      <c r="I886" s="14">
        <f>+I887</f>
        <v>4075.92</v>
      </c>
      <c r="J886" s="15">
        <f>IF(H886&lt;&gt;0,I886/H886*100,"**.**")</f>
        <v>100</v>
      </c>
    </row>
    <row r="887" spans="2:10" s="8" customFormat="1" ht="22.5">
      <c r="B887" s="13"/>
      <c r="C887" s="13"/>
      <c r="D887" s="13"/>
      <c r="E887" s="13"/>
      <c r="F887" s="13" t="s">
        <v>693</v>
      </c>
      <c r="G887" s="13" t="s">
        <v>694</v>
      </c>
      <c r="H887" s="14">
        <v>4075.92</v>
      </c>
      <c r="I887" s="14">
        <v>4075.92</v>
      </c>
      <c r="J887" s="15">
        <f>IF(H887&lt;&gt;0,I887/H887*100,"**.**")</f>
        <v>100</v>
      </c>
    </row>
    <row r="888" spans="2:10" s="8" customFormat="1" ht="22.5">
      <c r="B888" s="13"/>
      <c r="C888" s="13"/>
      <c r="D888" s="13"/>
      <c r="E888" s="13"/>
      <c r="F888" s="13" t="s">
        <v>695</v>
      </c>
      <c r="G888" s="13" t="s">
        <v>696</v>
      </c>
      <c r="H888" s="14">
        <f>+H889</f>
        <v>73.2</v>
      </c>
      <c r="I888" s="14">
        <f>+I889</f>
        <v>73.2</v>
      </c>
      <c r="J888" s="15">
        <f>IF(H888&lt;&gt;0,I888/H888*100,"**.**")</f>
        <v>100</v>
      </c>
    </row>
    <row r="889" spans="2:10" s="8" customFormat="1" ht="22.5">
      <c r="B889" s="13"/>
      <c r="C889" s="13"/>
      <c r="D889" s="13"/>
      <c r="E889" s="13"/>
      <c r="F889" s="13" t="s">
        <v>695</v>
      </c>
      <c r="G889" s="13" t="s">
        <v>696</v>
      </c>
      <c r="H889" s="14">
        <v>73.2</v>
      </c>
      <c r="I889" s="14">
        <v>73.2</v>
      </c>
      <c r="J889" s="15">
        <f>IF(H889&lt;&gt;0,I889/H889*100,"**.**")</f>
        <v>100</v>
      </c>
    </row>
    <row r="890" spans="2:10" s="8" customFormat="1" ht="22.5">
      <c r="B890" s="13"/>
      <c r="C890" s="13"/>
      <c r="D890" s="13"/>
      <c r="E890" s="13"/>
      <c r="F890" s="13" t="s">
        <v>697</v>
      </c>
      <c r="G890" s="13" t="s">
        <v>698</v>
      </c>
      <c r="H890" s="14">
        <f>+H891</f>
        <v>2720.25</v>
      </c>
      <c r="I890" s="14">
        <f>+I891</f>
        <v>2720.25</v>
      </c>
      <c r="J890" s="15">
        <f>IF(H890&lt;&gt;0,I890/H890*100,"**.**")</f>
        <v>100</v>
      </c>
    </row>
    <row r="891" spans="2:10" s="8" customFormat="1" ht="22.5">
      <c r="B891" s="13"/>
      <c r="C891" s="13"/>
      <c r="D891" s="13"/>
      <c r="E891" s="13"/>
      <c r="F891" s="13" t="s">
        <v>697</v>
      </c>
      <c r="G891" s="13" t="s">
        <v>698</v>
      </c>
      <c r="H891" s="14">
        <v>2720.25</v>
      </c>
      <c r="I891" s="14">
        <v>2720.25</v>
      </c>
      <c r="J891" s="15">
        <f>IF(H891&lt;&gt;0,I891/H891*100,"**.**")</f>
        <v>100</v>
      </c>
    </row>
    <row r="892" spans="2:10" s="8" customFormat="1" ht="22.5">
      <c r="B892" s="13"/>
      <c r="C892" s="13"/>
      <c r="D892" s="13"/>
      <c r="E892" s="13"/>
      <c r="F892" s="13" t="s">
        <v>699</v>
      </c>
      <c r="G892" s="13" t="s">
        <v>700</v>
      </c>
      <c r="H892" s="14">
        <f>+H893</f>
        <v>2038.58</v>
      </c>
      <c r="I892" s="14">
        <f>+I893</f>
        <v>2038.58</v>
      </c>
      <c r="J892" s="15">
        <f>IF(H892&lt;&gt;0,I892/H892*100,"**.**")</f>
        <v>100</v>
      </c>
    </row>
    <row r="893" spans="2:10" s="8" customFormat="1" ht="22.5">
      <c r="B893" s="13"/>
      <c r="C893" s="13"/>
      <c r="D893" s="13"/>
      <c r="E893" s="13"/>
      <c r="F893" s="13" t="s">
        <v>699</v>
      </c>
      <c r="G893" s="13" t="s">
        <v>700</v>
      </c>
      <c r="H893" s="14">
        <v>2038.58</v>
      </c>
      <c r="I893" s="14">
        <v>2038.58</v>
      </c>
      <c r="J893" s="15">
        <f>IF(H893&lt;&gt;0,I893/H893*100,"**.**")</f>
        <v>100</v>
      </c>
    </row>
    <row r="894" spans="2:10" s="8" customFormat="1" ht="22.5">
      <c r="B894" s="13"/>
      <c r="C894" s="13"/>
      <c r="D894" s="13"/>
      <c r="E894" s="13"/>
      <c r="F894" s="13" t="s">
        <v>701</v>
      </c>
      <c r="G894" s="13" t="s">
        <v>702</v>
      </c>
      <c r="H894" s="14">
        <f>+H895</f>
        <v>1210.36</v>
      </c>
      <c r="I894" s="14">
        <f>+I895</f>
        <v>1210.36</v>
      </c>
      <c r="J894" s="15">
        <f>IF(H894&lt;&gt;0,I894/H894*100,"**.**")</f>
        <v>100</v>
      </c>
    </row>
    <row r="895" spans="2:10" s="8" customFormat="1" ht="22.5">
      <c r="B895" s="13"/>
      <c r="C895" s="13"/>
      <c r="D895" s="13"/>
      <c r="E895" s="13"/>
      <c r="F895" s="13" t="s">
        <v>701</v>
      </c>
      <c r="G895" s="13" t="s">
        <v>702</v>
      </c>
      <c r="H895" s="14">
        <v>1210.36</v>
      </c>
      <c r="I895" s="14">
        <v>1210.36</v>
      </c>
      <c r="J895" s="15">
        <f>IF(H895&lt;&gt;0,I895/H895*100,"**.**")</f>
        <v>100</v>
      </c>
    </row>
    <row r="896" spans="2:10" s="8" customFormat="1" ht="22.5">
      <c r="B896" s="13"/>
      <c r="C896" s="13"/>
      <c r="D896" s="13"/>
      <c r="E896" s="13"/>
      <c r="F896" s="13" t="s">
        <v>732</v>
      </c>
      <c r="G896" s="13" t="s">
        <v>733</v>
      </c>
      <c r="H896" s="14">
        <f>+H897</f>
        <v>597.2</v>
      </c>
      <c r="I896" s="14">
        <f>+I897</f>
        <v>597.2</v>
      </c>
      <c r="J896" s="15">
        <f>IF(H896&lt;&gt;0,I896/H896*100,"**.**")</f>
        <v>100</v>
      </c>
    </row>
    <row r="897" spans="2:10" s="8" customFormat="1" ht="22.5">
      <c r="B897" s="13"/>
      <c r="C897" s="13"/>
      <c r="D897" s="13"/>
      <c r="E897" s="13"/>
      <c r="F897" s="13" t="s">
        <v>732</v>
      </c>
      <c r="G897" s="13" t="s">
        <v>733</v>
      </c>
      <c r="H897" s="14">
        <v>597.2</v>
      </c>
      <c r="I897" s="14">
        <v>597.2</v>
      </c>
      <c r="J897" s="15">
        <f>IF(H897&lt;&gt;0,I897/H897*100,"**.**")</f>
        <v>100</v>
      </c>
    </row>
    <row r="898" spans="2:10" s="8" customFormat="1" ht="22.5">
      <c r="B898" s="13"/>
      <c r="C898" s="13"/>
      <c r="D898" s="13"/>
      <c r="E898" s="13"/>
      <c r="F898" s="13" t="s">
        <v>703</v>
      </c>
      <c r="G898" s="13" t="s">
        <v>704</v>
      </c>
      <c r="H898" s="14">
        <f>+H899</f>
        <v>3907.75</v>
      </c>
      <c r="I898" s="14">
        <f>+I899</f>
        <v>3907.75</v>
      </c>
      <c r="J898" s="15">
        <f>IF(H898&lt;&gt;0,I898/H898*100,"**.**")</f>
        <v>100</v>
      </c>
    </row>
    <row r="899" spans="2:10" s="8" customFormat="1" ht="22.5">
      <c r="B899" s="13"/>
      <c r="C899" s="13"/>
      <c r="D899" s="13"/>
      <c r="E899" s="13"/>
      <c r="F899" s="13" t="s">
        <v>703</v>
      </c>
      <c r="G899" s="13" t="s">
        <v>704</v>
      </c>
      <c r="H899" s="14">
        <v>3907.75</v>
      </c>
      <c r="I899" s="14">
        <v>3907.75</v>
      </c>
      <c r="J899" s="15">
        <f>IF(H899&lt;&gt;0,I899/H899*100,"**.**")</f>
        <v>100</v>
      </c>
    </row>
    <row r="900" spans="1:10" s="7" customFormat="1" ht="22.5">
      <c r="A900" s="10" t="s">
        <v>258</v>
      </c>
      <c r="B900" s="10"/>
      <c r="C900" s="10"/>
      <c r="D900" s="10" t="s">
        <v>357</v>
      </c>
      <c r="E900" s="10"/>
      <c r="F900" s="10"/>
      <c r="G900" s="10" t="s">
        <v>358</v>
      </c>
      <c r="H900" s="11">
        <f>+H901</f>
        <v>71999.99</v>
      </c>
      <c r="I900" s="11">
        <f>+I901</f>
        <v>71999.99</v>
      </c>
      <c r="J900" s="12">
        <f>IF(H900&lt;&gt;0,I900/H900*100,"**.**")</f>
        <v>100</v>
      </c>
    </row>
    <row r="901" spans="2:10" s="7" customFormat="1" ht="22.5">
      <c r="B901" s="10"/>
      <c r="C901" s="10"/>
      <c r="D901" s="10"/>
      <c r="E901" s="10" t="s">
        <v>1287</v>
      </c>
      <c r="F901" s="10"/>
      <c r="G901" s="10" t="s">
        <v>1288</v>
      </c>
      <c r="H901" s="11">
        <f>+H902+H904+H906+H908+H910+H912+H914+H916+H918+H920+H922+H924+H926</f>
        <v>71999.99</v>
      </c>
      <c r="I901" s="11">
        <f>+I902+I904+I906+I908+I910+I912+I914+I916+I918+I920+I922+I924+I926</f>
        <v>71999.99</v>
      </c>
      <c r="J901" s="12">
        <f>IF(H901&lt;&gt;0,I901/H901*100,"**.**")</f>
        <v>100</v>
      </c>
    </row>
    <row r="902" spans="2:10" s="8" customFormat="1" ht="22.5">
      <c r="B902" s="13"/>
      <c r="C902" s="13"/>
      <c r="D902" s="13"/>
      <c r="E902" s="13"/>
      <c r="F902" s="13" t="s">
        <v>649</v>
      </c>
      <c r="G902" s="13" t="s">
        <v>650</v>
      </c>
      <c r="H902" s="14">
        <f>+H903</f>
        <v>200</v>
      </c>
      <c r="I902" s="14">
        <f>+I903</f>
        <v>200</v>
      </c>
      <c r="J902" s="15">
        <f>IF(H902&lt;&gt;0,I902/H902*100,"**.**")</f>
        <v>100</v>
      </c>
    </row>
    <row r="903" spans="2:10" s="8" customFormat="1" ht="22.5">
      <c r="B903" s="13"/>
      <c r="C903" s="13"/>
      <c r="D903" s="13"/>
      <c r="E903" s="13"/>
      <c r="F903" s="13" t="s">
        <v>649</v>
      </c>
      <c r="G903" s="13" t="s">
        <v>650</v>
      </c>
      <c r="H903" s="14">
        <v>200</v>
      </c>
      <c r="I903" s="14">
        <v>200</v>
      </c>
      <c r="J903" s="15">
        <f>IF(H903&lt;&gt;0,I903/H903*100,"**.**")</f>
        <v>100</v>
      </c>
    </row>
    <row r="904" spans="2:10" s="8" customFormat="1" ht="22.5">
      <c r="B904" s="13"/>
      <c r="C904" s="13"/>
      <c r="D904" s="13"/>
      <c r="E904" s="13"/>
      <c r="F904" s="13" t="s">
        <v>716</v>
      </c>
      <c r="G904" s="13" t="s">
        <v>717</v>
      </c>
      <c r="H904" s="14">
        <f>+H905</f>
        <v>228.61</v>
      </c>
      <c r="I904" s="14">
        <f>+I905</f>
        <v>228.61</v>
      </c>
      <c r="J904" s="15">
        <f>IF(H904&lt;&gt;0,I904/H904*100,"**.**")</f>
        <v>100</v>
      </c>
    </row>
    <row r="905" spans="2:10" s="8" customFormat="1" ht="22.5">
      <c r="B905" s="13"/>
      <c r="C905" s="13"/>
      <c r="D905" s="13"/>
      <c r="E905" s="13"/>
      <c r="F905" s="13" t="s">
        <v>716</v>
      </c>
      <c r="G905" s="13" t="s">
        <v>717</v>
      </c>
      <c r="H905" s="14">
        <v>228.61</v>
      </c>
      <c r="I905" s="14">
        <v>228.61</v>
      </c>
      <c r="J905" s="15">
        <f>IF(H905&lt;&gt;0,I905/H905*100,"**.**")</f>
        <v>100</v>
      </c>
    </row>
    <row r="906" spans="2:10" s="8" customFormat="1" ht="22.5">
      <c r="B906" s="13"/>
      <c r="C906" s="13"/>
      <c r="D906" s="13"/>
      <c r="E906" s="13"/>
      <c r="F906" s="13" t="s">
        <v>653</v>
      </c>
      <c r="G906" s="13" t="s">
        <v>654</v>
      </c>
      <c r="H906" s="14">
        <f>+H907</f>
        <v>1042.77</v>
      </c>
      <c r="I906" s="14">
        <f>+I907</f>
        <v>1042.77</v>
      </c>
      <c r="J906" s="15">
        <f>IF(H906&lt;&gt;0,I906/H906*100,"**.**")</f>
        <v>100</v>
      </c>
    </row>
    <row r="907" spans="2:10" s="8" customFormat="1" ht="22.5">
      <c r="B907" s="13"/>
      <c r="C907" s="13"/>
      <c r="D907" s="13"/>
      <c r="E907" s="13"/>
      <c r="F907" s="13" t="s">
        <v>653</v>
      </c>
      <c r="G907" s="13" t="s">
        <v>654</v>
      </c>
      <c r="H907" s="14">
        <v>1042.77</v>
      </c>
      <c r="I907" s="14">
        <v>1042.77</v>
      </c>
      <c r="J907" s="15">
        <f>IF(H907&lt;&gt;0,I907/H907*100,"**.**")</f>
        <v>100</v>
      </c>
    </row>
    <row r="908" spans="2:10" s="8" customFormat="1" ht="22.5">
      <c r="B908" s="13"/>
      <c r="C908" s="13"/>
      <c r="D908" s="13"/>
      <c r="E908" s="13"/>
      <c r="F908" s="13" t="s">
        <v>689</v>
      </c>
      <c r="G908" s="13" t="s">
        <v>690</v>
      </c>
      <c r="H908" s="14">
        <f>+H909</f>
        <v>468.81</v>
      </c>
      <c r="I908" s="14">
        <f>+I909</f>
        <v>468.81</v>
      </c>
      <c r="J908" s="15">
        <f>IF(H908&lt;&gt;0,I908/H908*100,"**.**")</f>
        <v>100</v>
      </c>
    </row>
    <row r="909" spans="2:10" s="8" customFormat="1" ht="22.5">
      <c r="B909" s="13"/>
      <c r="C909" s="13"/>
      <c r="D909" s="13"/>
      <c r="E909" s="13"/>
      <c r="F909" s="13" t="s">
        <v>689</v>
      </c>
      <c r="G909" s="13" t="s">
        <v>690</v>
      </c>
      <c r="H909" s="14">
        <v>468.81</v>
      </c>
      <c r="I909" s="14">
        <v>468.81</v>
      </c>
      <c r="J909" s="15">
        <f>IF(H909&lt;&gt;0,I909/H909*100,"**.**")</f>
        <v>100</v>
      </c>
    </row>
    <row r="910" spans="2:10" s="8" customFormat="1" ht="22.5">
      <c r="B910" s="13"/>
      <c r="C910" s="13"/>
      <c r="D910" s="13"/>
      <c r="E910" s="13"/>
      <c r="F910" s="13" t="s">
        <v>796</v>
      </c>
      <c r="G910" s="13" t="s">
        <v>797</v>
      </c>
      <c r="H910" s="14">
        <f>+H911</f>
        <v>5549.91</v>
      </c>
      <c r="I910" s="14">
        <f>+I911</f>
        <v>5549.91</v>
      </c>
      <c r="J910" s="15">
        <f>IF(H910&lt;&gt;0,I910/H910*100,"**.**")</f>
        <v>100</v>
      </c>
    </row>
    <row r="911" spans="2:10" s="8" customFormat="1" ht="22.5">
      <c r="B911" s="13"/>
      <c r="C911" s="13"/>
      <c r="D911" s="13"/>
      <c r="E911" s="13"/>
      <c r="F911" s="13" t="s">
        <v>796</v>
      </c>
      <c r="G911" s="13" t="s">
        <v>797</v>
      </c>
      <c r="H911" s="14">
        <v>5549.91</v>
      </c>
      <c r="I911" s="14">
        <v>5549.91</v>
      </c>
      <c r="J911" s="15">
        <f>IF(H911&lt;&gt;0,I911/H911*100,"**.**")</f>
        <v>100</v>
      </c>
    </row>
    <row r="912" spans="2:10" s="8" customFormat="1" ht="22.5">
      <c r="B912" s="13"/>
      <c r="C912" s="13"/>
      <c r="D912" s="13"/>
      <c r="E912" s="13"/>
      <c r="F912" s="13" t="s">
        <v>699</v>
      </c>
      <c r="G912" s="13" t="s">
        <v>700</v>
      </c>
      <c r="H912" s="14">
        <f>+H913</f>
        <v>2821.95</v>
      </c>
      <c r="I912" s="14">
        <f>+I913</f>
        <v>2821.95</v>
      </c>
      <c r="J912" s="15">
        <f>IF(H912&lt;&gt;0,I912/H912*100,"**.**")</f>
        <v>100</v>
      </c>
    </row>
    <row r="913" spans="2:10" s="8" customFormat="1" ht="22.5">
      <c r="B913" s="13"/>
      <c r="C913" s="13"/>
      <c r="D913" s="13"/>
      <c r="E913" s="13"/>
      <c r="F913" s="13" t="s">
        <v>699</v>
      </c>
      <c r="G913" s="13" t="s">
        <v>700</v>
      </c>
      <c r="H913" s="14">
        <v>2821.95</v>
      </c>
      <c r="I913" s="14">
        <v>2821.95</v>
      </c>
      <c r="J913" s="15">
        <f>IF(H913&lt;&gt;0,I913/H913*100,"**.**")</f>
        <v>100</v>
      </c>
    </row>
    <row r="914" spans="2:10" s="8" customFormat="1" ht="22.5">
      <c r="B914" s="13"/>
      <c r="C914" s="13"/>
      <c r="D914" s="13"/>
      <c r="E914" s="13"/>
      <c r="F914" s="13" t="s">
        <v>824</v>
      </c>
      <c r="G914" s="13" t="s">
        <v>825</v>
      </c>
      <c r="H914" s="14">
        <f>+H915</f>
        <v>13405.18</v>
      </c>
      <c r="I914" s="14">
        <f>+I915</f>
        <v>13405.18</v>
      </c>
      <c r="J914" s="15">
        <f>IF(H914&lt;&gt;0,I914/H914*100,"**.**")</f>
        <v>100</v>
      </c>
    </row>
    <row r="915" spans="2:10" s="8" customFormat="1" ht="22.5">
      <c r="B915" s="13"/>
      <c r="C915" s="13"/>
      <c r="D915" s="13"/>
      <c r="E915" s="13"/>
      <c r="F915" s="13" t="s">
        <v>824</v>
      </c>
      <c r="G915" s="13" t="s">
        <v>825</v>
      </c>
      <c r="H915" s="14">
        <v>13405.18</v>
      </c>
      <c r="I915" s="14">
        <v>13405.18</v>
      </c>
      <c r="J915" s="15">
        <f>IF(H915&lt;&gt;0,I915/H915*100,"**.**")</f>
        <v>100</v>
      </c>
    </row>
    <row r="916" spans="2:10" s="8" customFormat="1" ht="22.5">
      <c r="B916" s="13"/>
      <c r="C916" s="13"/>
      <c r="D916" s="13"/>
      <c r="E916" s="13"/>
      <c r="F916" s="13" t="s">
        <v>844</v>
      </c>
      <c r="G916" s="13" t="s">
        <v>845</v>
      </c>
      <c r="H916" s="14">
        <f>+H917</f>
        <v>110.77</v>
      </c>
      <c r="I916" s="14">
        <f>+I917</f>
        <v>110.77</v>
      </c>
      <c r="J916" s="15">
        <f>IF(H916&lt;&gt;0,I916/H916*100,"**.**")</f>
        <v>100</v>
      </c>
    </row>
    <row r="917" spans="2:10" s="8" customFormat="1" ht="22.5">
      <c r="B917" s="13"/>
      <c r="C917" s="13"/>
      <c r="D917" s="13"/>
      <c r="E917" s="13"/>
      <c r="F917" s="13" t="s">
        <v>844</v>
      </c>
      <c r="G917" s="13" t="s">
        <v>845</v>
      </c>
      <c r="H917" s="14">
        <v>110.77</v>
      </c>
      <c r="I917" s="14">
        <v>110.77</v>
      </c>
      <c r="J917" s="15">
        <f>IF(H917&lt;&gt;0,I917/H917*100,"**.**")</f>
        <v>100</v>
      </c>
    </row>
    <row r="918" spans="2:10" s="8" customFormat="1" ht="22.5">
      <c r="B918" s="13"/>
      <c r="C918" s="13"/>
      <c r="D918" s="13"/>
      <c r="E918" s="13"/>
      <c r="F918" s="13" t="s">
        <v>703</v>
      </c>
      <c r="G918" s="13" t="s">
        <v>704</v>
      </c>
      <c r="H918" s="14">
        <f>+H919</f>
        <v>579.98</v>
      </c>
      <c r="I918" s="14">
        <f>+I919</f>
        <v>579.98</v>
      </c>
      <c r="J918" s="15">
        <f>IF(H918&lt;&gt;0,I918/H918*100,"**.**")</f>
        <v>100</v>
      </c>
    </row>
    <row r="919" spans="2:10" s="8" customFormat="1" ht="22.5">
      <c r="B919" s="13"/>
      <c r="C919" s="13"/>
      <c r="D919" s="13"/>
      <c r="E919" s="13"/>
      <c r="F919" s="13" t="s">
        <v>703</v>
      </c>
      <c r="G919" s="13" t="s">
        <v>704</v>
      </c>
      <c r="H919" s="14">
        <v>579.98</v>
      </c>
      <c r="I919" s="14">
        <v>579.98</v>
      </c>
      <c r="J919" s="15">
        <f>IF(H919&lt;&gt;0,I919/H919*100,"**.**")</f>
        <v>100</v>
      </c>
    </row>
    <row r="920" spans="2:10" s="8" customFormat="1" ht="22.5">
      <c r="B920" s="13"/>
      <c r="C920" s="13"/>
      <c r="D920" s="13"/>
      <c r="E920" s="13"/>
      <c r="F920" s="13" t="s">
        <v>734</v>
      </c>
      <c r="G920" s="13" t="s">
        <v>735</v>
      </c>
      <c r="H920" s="14">
        <f>+H921</f>
        <v>2118.85</v>
      </c>
      <c r="I920" s="14">
        <f>+I921</f>
        <v>2118.85</v>
      </c>
      <c r="J920" s="15">
        <f>IF(H920&lt;&gt;0,I920/H920*100,"**.**")</f>
        <v>100</v>
      </c>
    </row>
    <row r="921" spans="2:10" s="8" customFormat="1" ht="22.5">
      <c r="B921" s="13"/>
      <c r="C921" s="13"/>
      <c r="D921" s="13"/>
      <c r="E921" s="13"/>
      <c r="F921" s="13" t="s">
        <v>734</v>
      </c>
      <c r="G921" s="13" t="s">
        <v>735</v>
      </c>
      <c r="H921" s="14">
        <v>2118.85</v>
      </c>
      <c r="I921" s="14">
        <v>2118.85</v>
      </c>
      <c r="J921" s="15">
        <f>IF(H921&lt;&gt;0,I921/H921*100,"**.**")</f>
        <v>100</v>
      </c>
    </row>
    <row r="922" spans="2:10" s="8" customFormat="1" ht="22.5">
      <c r="B922" s="13"/>
      <c r="C922" s="13"/>
      <c r="D922" s="13"/>
      <c r="E922" s="13"/>
      <c r="F922" s="13" t="s">
        <v>862</v>
      </c>
      <c r="G922" s="13" t="s">
        <v>863</v>
      </c>
      <c r="H922" s="14">
        <f>+H923</f>
        <v>973.2</v>
      </c>
      <c r="I922" s="14">
        <f>+I923</f>
        <v>973.2</v>
      </c>
      <c r="J922" s="15">
        <f>IF(H922&lt;&gt;0,I922/H922*100,"**.**")</f>
        <v>100</v>
      </c>
    </row>
    <row r="923" spans="2:10" s="8" customFormat="1" ht="22.5">
      <c r="B923" s="13"/>
      <c r="C923" s="13"/>
      <c r="D923" s="13"/>
      <c r="E923" s="13"/>
      <c r="F923" s="13" t="s">
        <v>862</v>
      </c>
      <c r="G923" s="13" t="s">
        <v>863</v>
      </c>
      <c r="H923" s="14">
        <v>973.2</v>
      </c>
      <c r="I923" s="14">
        <v>973.2</v>
      </c>
      <c r="J923" s="15">
        <f>IF(H923&lt;&gt;0,I923/H923*100,"**.**")</f>
        <v>100</v>
      </c>
    </row>
    <row r="924" spans="2:10" s="8" customFormat="1" ht="22.5">
      <c r="B924" s="13"/>
      <c r="C924" s="13"/>
      <c r="D924" s="13"/>
      <c r="E924" s="13"/>
      <c r="F924" s="13" t="s">
        <v>763</v>
      </c>
      <c r="G924" s="13" t="s">
        <v>764</v>
      </c>
      <c r="H924" s="14">
        <f>+H925</f>
        <v>40000</v>
      </c>
      <c r="I924" s="14">
        <f>+I925</f>
        <v>40000</v>
      </c>
      <c r="J924" s="15">
        <f>IF(H924&lt;&gt;0,I924/H924*100,"**.**")</f>
        <v>100</v>
      </c>
    </row>
    <row r="925" spans="2:10" s="8" customFormat="1" ht="22.5">
      <c r="B925" s="13"/>
      <c r="C925" s="13"/>
      <c r="D925" s="13"/>
      <c r="E925" s="13"/>
      <c r="F925" s="13" t="s">
        <v>763</v>
      </c>
      <c r="G925" s="13" t="s">
        <v>764</v>
      </c>
      <c r="H925" s="14">
        <v>40000</v>
      </c>
      <c r="I925" s="14">
        <v>40000</v>
      </c>
      <c r="J925" s="15">
        <f>IF(H925&lt;&gt;0,I925/H925*100,"**.**")</f>
        <v>100</v>
      </c>
    </row>
    <row r="926" spans="2:10" s="8" customFormat="1" ht="22.5">
      <c r="B926" s="13"/>
      <c r="C926" s="13"/>
      <c r="D926" s="13"/>
      <c r="E926" s="13"/>
      <c r="F926" s="13" t="s">
        <v>738</v>
      </c>
      <c r="G926" s="13" t="s">
        <v>14</v>
      </c>
      <c r="H926" s="14">
        <f>+H927</f>
        <v>4499.96</v>
      </c>
      <c r="I926" s="14">
        <f>+I927</f>
        <v>4499.96</v>
      </c>
      <c r="J926" s="15">
        <f>IF(H926&lt;&gt;0,I926/H926*100,"**.**")</f>
        <v>100</v>
      </c>
    </row>
    <row r="927" spans="2:10" s="8" customFormat="1" ht="22.5">
      <c r="B927" s="13"/>
      <c r="C927" s="13"/>
      <c r="D927" s="13"/>
      <c r="E927" s="13"/>
      <c r="F927" s="13" t="s">
        <v>738</v>
      </c>
      <c r="G927" s="13" t="s">
        <v>14</v>
      </c>
      <c r="H927" s="14">
        <v>4499.96</v>
      </c>
      <c r="I927" s="14">
        <v>4499.96</v>
      </c>
      <c r="J927" s="15">
        <f>IF(H927&lt;&gt;0,I927/H927*100,"**.**")</f>
        <v>100</v>
      </c>
    </row>
    <row r="928" spans="1:10" s="7" customFormat="1" ht="22.5">
      <c r="A928" s="10" t="s">
        <v>259</v>
      </c>
      <c r="B928" s="10"/>
      <c r="C928" s="10"/>
      <c r="D928" s="10" t="s">
        <v>351</v>
      </c>
      <c r="E928" s="10"/>
      <c r="F928" s="10"/>
      <c r="G928" s="10" t="s">
        <v>893</v>
      </c>
      <c r="H928" s="11">
        <f>+H929</f>
        <v>3400</v>
      </c>
      <c r="I928" s="11">
        <f>+I929</f>
        <v>3400</v>
      </c>
      <c r="J928" s="12">
        <f>IF(H928&lt;&gt;0,I928/H928*100,"**.**")</f>
        <v>100</v>
      </c>
    </row>
    <row r="929" spans="2:10" s="7" customFormat="1" ht="22.5">
      <c r="B929" s="10"/>
      <c r="C929" s="10"/>
      <c r="D929" s="10"/>
      <c r="E929" s="10" t="s">
        <v>1287</v>
      </c>
      <c r="F929" s="10"/>
      <c r="G929" s="10" t="s">
        <v>1288</v>
      </c>
      <c r="H929" s="11">
        <f>+H930</f>
        <v>3400</v>
      </c>
      <c r="I929" s="11">
        <f>+I930</f>
        <v>3400</v>
      </c>
      <c r="J929" s="12">
        <f>IF(H929&lt;&gt;0,I929/H929*100,"**.**")</f>
        <v>100</v>
      </c>
    </row>
    <row r="930" spans="2:10" s="8" customFormat="1" ht="22.5">
      <c r="B930" s="13"/>
      <c r="C930" s="13"/>
      <c r="D930" s="13"/>
      <c r="E930" s="13"/>
      <c r="F930" s="13" t="s">
        <v>653</v>
      </c>
      <c r="G930" s="13" t="s">
        <v>654</v>
      </c>
      <c r="H930" s="14">
        <f>+H931</f>
        <v>3400</v>
      </c>
      <c r="I930" s="14">
        <f>+I931</f>
        <v>3400</v>
      </c>
      <c r="J930" s="15">
        <f>IF(H930&lt;&gt;0,I930/H930*100,"**.**")</f>
        <v>100</v>
      </c>
    </row>
    <row r="931" spans="2:10" s="8" customFormat="1" ht="22.5">
      <c r="B931" s="13"/>
      <c r="C931" s="13"/>
      <c r="D931" s="13"/>
      <c r="E931" s="13"/>
      <c r="F931" s="13" t="s">
        <v>653</v>
      </c>
      <c r="G931" s="13" t="s">
        <v>654</v>
      </c>
      <c r="H931" s="14">
        <v>3400</v>
      </c>
      <c r="I931" s="14">
        <v>3400</v>
      </c>
      <c r="J931" s="15">
        <f>IF(H931&lt;&gt;0,I931/H931*100,"**.**")</f>
        <v>100</v>
      </c>
    </row>
    <row r="932" spans="2:10" s="7" customFormat="1" ht="22.5">
      <c r="B932" s="10"/>
      <c r="C932" s="10" t="s">
        <v>69</v>
      </c>
      <c r="D932" s="10"/>
      <c r="E932" s="10"/>
      <c r="F932" s="10"/>
      <c r="G932" s="10" t="s">
        <v>70</v>
      </c>
      <c r="H932" s="11">
        <f>+H933</f>
        <v>87000</v>
      </c>
      <c r="I932" s="11">
        <f>+I933</f>
        <v>87000</v>
      </c>
      <c r="J932" s="12">
        <f>IF(H932&lt;&gt;0,I932/H932*100,"**.**")</f>
        <v>100</v>
      </c>
    </row>
    <row r="933" spans="2:10" s="7" customFormat="1" ht="22.5">
      <c r="B933" s="10"/>
      <c r="C933" s="10" t="s">
        <v>949</v>
      </c>
      <c r="D933" s="10"/>
      <c r="E933" s="10"/>
      <c r="F933" s="10"/>
      <c r="G933" s="10" t="s">
        <v>950</v>
      </c>
      <c r="H933" s="11">
        <f>+H934</f>
        <v>87000</v>
      </c>
      <c r="I933" s="11">
        <f>+I934</f>
        <v>87000</v>
      </c>
      <c r="J933" s="12">
        <f>IF(H933&lt;&gt;0,I933/H933*100,"**.**")</f>
        <v>100</v>
      </c>
    </row>
    <row r="934" spans="2:10" s="8" customFormat="1" ht="22.5">
      <c r="B934" s="13"/>
      <c r="C934" s="13" t="s">
        <v>954</v>
      </c>
      <c r="D934" s="13"/>
      <c r="E934" s="13"/>
      <c r="F934" s="13"/>
      <c r="G934" s="13" t="s">
        <v>955</v>
      </c>
      <c r="H934" s="14">
        <f>+H935</f>
        <v>87000</v>
      </c>
      <c r="I934" s="14">
        <f>+I935</f>
        <v>87000</v>
      </c>
      <c r="J934" s="15">
        <f>IF(H934&lt;&gt;0,I934/H934*100,"**.**")</f>
        <v>100</v>
      </c>
    </row>
    <row r="935" spans="1:10" s="7" customFormat="1" ht="22.5">
      <c r="A935" s="10" t="s">
        <v>260</v>
      </c>
      <c r="B935" s="10"/>
      <c r="C935" s="10"/>
      <c r="D935" s="10" t="s">
        <v>354</v>
      </c>
      <c r="E935" s="10"/>
      <c r="F935" s="10"/>
      <c r="G935" s="10" t="s">
        <v>355</v>
      </c>
      <c r="H935" s="11">
        <f>+H936</f>
        <v>87000</v>
      </c>
      <c r="I935" s="11">
        <f>+I936</f>
        <v>87000</v>
      </c>
      <c r="J935" s="12">
        <f>IF(H935&lt;&gt;0,I935/H935*100,"**.**")</f>
        <v>100</v>
      </c>
    </row>
    <row r="936" spans="2:10" s="7" customFormat="1" ht="22.5">
      <c r="B936" s="10"/>
      <c r="C936" s="10"/>
      <c r="D936" s="10"/>
      <c r="E936" s="10" t="s">
        <v>1389</v>
      </c>
      <c r="F936" s="10"/>
      <c r="G936" s="10" t="s">
        <v>1390</v>
      </c>
      <c r="H936" s="11">
        <f>+H937+H939+H941+H943+H945+H947+H949+H951+H953+H955+H957+H959+H961+H963</f>
        <v>87000</v>
      </c>
      <c r="I936" s="11">
        <f>+I937+I939+I941+I943+I945+I947+I949+I951+I953+I955+I957+I959+I961+I963</f>
        <v>87000</v>
      </c>
      <c r="J936" s="12">
        <f>IF(H936&lt;&gt;0,I936/H936*100,"**.**")</f>
        <v>100</v>
      </c>
    </row>
    <row r="937" spans="2:10" s="8" customFormat="1" ht="22.5">
      <c r="B937" s="13"/>
      <c r="C937" s="13"/>
      <c r="D937" s="13"/>
      <c r="E937" s="13"/>
      <c r="F937" s="13" t="s">
        <v>653</v>
      </c>
      <c r="G937" s="13" t="s">
        <v>654</v>
      </c>
      <c r="H937" s="14">
        <f>+H938</f>
        <v>523.51</v>
      </c>
      <c r="I937" s="14">
        <f>+I938</f>
        <v>523.51</v>
      </c>
      <c r="J937" s="15">
        <f>IF(H937&lt;&gt;0,I937/H937*100,"**.**")</f>
        <v>100</v>
      </c>
    </row>
    <row r="938" spans="2:10" s="8" customFormat="1" ht="22.5">
      <c r="B938" s="13"/>
      <c r="C938" s="13"/>
      <c r="D938" s="13"/>
      <c r="E938" s="13"/>
      <c r="F938" s="13" t="s">
        <v>653</v>
      </c>
      <c r="G938" s="13" t="s">
        <v>654</v>
      </c>
      <c r="H938" s="14">
        <v>523.51</v>
      </c>
      <c r="I938" s="14">
        <v>523.51</v>
      </c>
      <c r="J938" s="15">
        <f>IF(H938&lt;&gt;0,I938/H938*100,"**.**")</f>
        <v>100</v>
      </c>
    </row>
    <row r="939" spans="2:10" s="8" customFormat="1" ht="22.5">
      <c r="B939" s="13"/>
      <c r="C939" s="13"/>
      <c r="D939" s="13"/>
      <c r="E939" s="13"/>
      <c r="F939" s="13" t="s">
        <v>689</v>
      </c>
      <c r="G939" s="13" t="s">
        <v>690</v>
      </c>
      <c r="H939" s="14">
        <f>+H940</f>
        <v>529.65</v>
      </c>
      <c r="I939" s="14">
        <f>+I940</f>
        <v>529.65</v>
      </c>
      <c r="J939" s="15">
        <f>IF(H939&lt;&gt;0,I939/H939*100,"**.**")</f>
        <v>100</v>
      </c>
    </row>
    <row r="940" spans="2:10" s="8" customFormat="1" ht="22.5">
      <c r="B940" s="13"/>
      <c r="C940" s="13"/>
      <c r="D940" s="13"/>
      <c r="E940" s="13"/>
      <c r="F940" s="13" t="s">
        <v>689</v>
      </c>
      <c r="G940" s="13" t="s">
        <v>690</v>
      </c>
      <c r="H940" s="14">
        <v>529.65</v>
      </c>
      <c r="I940" s="14">
        <v>529.65</v>
      </c>
      <c r="J940" s="15">
        <f>IF(H940&lt;&gt;0,I940/H940*100,"**.**")</f>
        <v>100</v>
      </c>
    </row>
    <row r="941" spans="2:10" s="8" customFormat="1" ht="22.5">
      <c r="B941" s="13"/>
      <c r="C941" s="13"/>
      <c r="D941" s="13"/>
      <c r="E941" s="13"/>
      <c r="F941" s="13" t="s">
        <v>691</v>
      </c>
      <c r="G941" s="13" t="s">
        <v>692</v>
      </c>
      <c r="H941" s="14">
        <f>+H942</f>
        <v>1275.85</v>
      </c>
      <c r="I941" s="14">
        <f>+I942</f>
        <v>1275.85</v>
      </c>
      <c r="J941" s="15">
        <f>IF(H941&lt;&gt;0,I941/H941*100,"**.**")</f>
        <v>100</v>
      </c>
    </row>
    <row r="942" spans="2:10" s="8" customFormat="1" ht="22.5">
      <c r="B942" s="13"/>
      <c r="C942" s="13"/>
      <c r="D942" s="13"/>
      <c r="E942" s="13"/>
      <c r="F942" s="13" t="s">
        <v>691</v>
      </c>
      <c r="G942" s="13" t="s">
        <v>692</v>
      </c>
      <c r="H942" s="14">
        <v>1275.85</v>
      </c>
      <c r="I942" s="14">
        <v>1275.85</v>
      </c>
      <c r="J942" s="15">
        <f>IF(H942&lt;&gt;0,I942/H942*100,"**.**")</f>
        <v>100</v>
      </c>
    </row>
    <row r="943" spans="2:10" s="8" customFormat="1" ht="22.5">
      <c r="B943" s="13"/>
      <c r="C943" s="13"/>
      <c r="D943" s="13"/>
      <c r="E943" s="13"/>
      <c r="F943" s="13" t="s">
        <v>693</v>
      </c>
      <c r="G943" s="13" t="s">
        <v>694</v>
      </c>
      <c r="H943" s="14">
        <f>+H944</f>
        <v>138.87</v>
      </c>
      <c r="I943" s="14">
        <f>+I944</f>
        <v>138.87</v>
      </c>
      <c r="J943" s="15">
        <f>IF(H943&lt;&gt;0,I943/H943*100,"**.**")</f>
        <v>100</v>
      </c>
    </row>
    <row r="944" spans="2:10" s="8" customFormat="1" ht="22.5">
      <c r="B944" s="13"/>
      <c r="C944" s="13"/>
      <c r="D944" s="13"/>
      <c r="E944" s="13"/>
      <c r="F944" s="13" t="s">
        <v>693</v>
      </c>
      <c r="G944" s="13" t="s">
        <v>694</v>
      </c>
      <c r="H944" s="14">
        <v>138.87</v>
      </c>
      <c r="I944" s="14">
        <v>138.87</v>
      </c>
      <c r="J944" s="15">
        <f>IF(H944&lt;&gt;0,I944/H944*100,"**.**")</f>
        <v>100</v>
      </c>
    </row>
    <row r="945" spans="2:10" s="8" customFormat="1" ht="22.5">
      <c r="B945" s="13"/>
      <c r="C945" s="13"/>
      <c r="D945" s="13"/>
      <c r="E945" s="13"/>
      <c r="F945" s="13" t="s">
        <v>697</v>
      </c>
      <c r="G945" s="13" t="s">
        <v>698</v>
      </c>
      <c r="H945" s="14">
        <f>+H946</f>
        <v>324.62</v>
      </c>
      <c r="I945" s="14">
        <f>+I946</f>
        <v>324.62</v>
      </c>
      <c r="J945" s="15">
        <f>IF(H945&lt;&gt;0,I945/H945*100,"**.**")</f>
        <v>100</v>
      </c>
    </row>
    <row r="946" spans="2:10" s="8" customFormat="1" ht="22.5">
      <c r="B946" s="13"/>
      <c r="C946" s="13"/>
      <c r="D946" s="13"/>
      <c r="E946" s="13"/>
      <c r="F946" s="13" t="s">
        <v>697</v>
      </c>
      <c r="G946" s="13" t="s">
        <v>698</v>
      </c>
      <c r="H946" s="14">
        <v>324.62</v>
      </c>
      <c r="I946" s="14">
        <v>324.62</v>
      </c>
      <c r="J946" s="15">
        <f>IF(H946&lt;&gt;0,I946/H946*100,"**.**")</f>
        <v>100</v>
      </c>
    </row>
    <row r="947" spans="2:10" s="8" customFormat="1" ht="22.5">
      <c r="B947" s="13"/>
      <c r="C947" s="13"/>
      <c r="D947" s="13"/>
      <c r="E947" s="13"/>
      <c r="F947" s="13" t="s">
        <v>699</v>
      </c>
      <c r="G947" s="13" t="s">
        <v>700</v>
      </c>
      <c r="H947" s="14">
        <f>+H948</f>
        <v>17682.76</v>
      </c>
      <c r="I947" s="14">
        <f>+I948</f>
        <v>17682.76</v>
      </c>
      <c r="J947" s="15">
        <f>IF(H947&lt;&gt;0,I947/H947*100,"**.**")</f>
        <v>100</v>
      </c>
    </row>
    <row r="948" spans="2:10" s="8" customFormat="1" ht="22.5">
      <c r="B948" s="13"/>
      <c r="C948" s="13"/>
      <c r="D948" s="13"/>
      <c r="E948" s="13"/>
      <c r="F948" s="13" t="s">
        <v>699</v>
      </c>
      <c r="G948" s="13" t="s">
        <v>700</v>
      </c>
      <c r="H948" s="14">
        <v>17682.76</v>
      </c>
      <c r="I948" s="14">
        <v>17682.76</v>
      </c>
      <c r="J948" s="15">
        <f>IF(H948&lt;&gt;0,I948/H948*100,"**.**")</f>
        <v>100</v>
      </c>
    </row>
    <row r="949" spans="2:10" s="8" customFormat="1" ht="22.5">
      <c r="B949" s="13"/>
      <c r="C949" s="13"/>
      <c r="D949" s="13"/>
      <c r="E949" s="13"/>
      <c r="F949" s="13" t="s">
        <v>701</v>
      </c>
      <c r="G949" s="13" t="s">
        <v>702</v>
      </c>
      <c r="H949" s="14">
        <f>+H950</f>
        <v>2779.59</v>
      </c>
      <c r="I949" s="14">
        <f>+I950</f>
        <v>2779.59</v>
      </c>
      <c r="J949" s="15">
        <f>IF(H949&lt;&gt;0,I949/H949*100,"**.**")</f>
        <v>100</v>
      </c>
    </row>
    <row r="950" spans="2:10" s="8" customFormat="1" ht="22.5">
      <c r="B950" s="13"/>
      <c r="C950" s="13"/>
      <c r="D950" s="13"/>
      <c r="E950" s="13"/>
      <c r="F950" s="13" t="s">
        <v>701</v>
      </c>
      <c r="G950" s="13" t="s">
        <v>702</v>
      </c>
      <c r="H950" s="14">
        <v>2779.59</v>
      </c>
      <c r="I950" s="14">
        <v>2779.59</v>
      </c>
      <c r="J950" s="15">
        <f>IF(H950&lt;&gt;0,I950/H950*100,"**.**")</f>
        <v>100</v>
      </c>
    </row>
    <row r="951" spans="2:10" s="8" customFormat="1" ht="22.5">
      <c r="B951" s="13"/>
      <c r="C951" s="13"/>
      <c r="D951" s="13"/>
      <c r="E951" s="13"/>
      <c r="F951" s="13" t="s">
        <v>732</v>
      </c>
      <c r="G951" s="13" t="s">
        <v>733</v>
      </c>
      <c r="H951" s="14">
        <f>+H952</f>
        <v>100</v>
      </c>
      <c r="I951" s="14">
        <f>+I952</f>
        <v>100</v>
      </c>
      <c r="J951" s="15">
        <f>IF(H951&lt;&gt;0,I951/H951*100,"**.**")</f>
        <v>100</v>
      </c>
    </row>
    <row r="952" spans="2:10" s="8" customFormat="1" ht="22.5">
      <c r="B952" s="13"/>
      <c r="C952" s="13"/>
      <c r="D952" s="13"/>
      <c r="E952" s="13"/>
      <c r="F952" s="13" t="s">
        <v>732</v>
      </c>
      <c r="G952" s="13" t="s">
        <v>733</v>
      </c>
      <c r="H952" s="14">
        <v>100</v>
      </c>
      <c r="I952" s="14">
        <v>100</v>
      </c>
      <c r="J952" s="15">
        <f>IF(H952&lt;&gt;0,I952/H952*100,"**.**")</f>
        <v>100</v>
      </c>
    </row>
    <row r="953" spans="2:10" s="8" customFormat="1" ht="22.5">
      <c r="B953" s="13"/>
      <c r="C953" s="13"/>
      <c r="D953" s="13"/>
      <c r="E953" s="13"/>
      <c r="F953" s="13" t="s">
        <v>844</v>
      </c>
      <c r="G953" s="13" t="s">
        <v>845</v>
      </c>
      <c r="H953" s="14">
        <f>+H954</f>
        <v>100</v>
      </c>
      <c r="I953" s="14">
        <f>+I954</f>
        <v>100</v>
      </c>
      <c r="J953" s="15">
        <f>IF(H953&lt;&gt;0,I953/H953*100,"**.**")</f>
        <v>100</v>
      </c>
    </row>
    <row r="954" spans="2:10" s="8" customFormat="1" ht="22.5">
      <c r="B954" s="13"/>
      <c r="C954" s="13"/>
      <c r="D954" s="13"/>
      <c r="E954" s="13"/>
      <c r="F954" s="13" t="s">
        <v>844</v>
      </c>
      <c r="G954" s="13" t="s">
        <v>845</v>
      </c>
      <c r="H954" s="14">
        <v>100</v>
      </c>
      <c r="I954" s="14">
        <v>100</v>
      </c>
      <c r="J954" s="15">
        <f>IF(H954&lt;&gt;0,I954/H954*100,"**.**")</f>
        <v>100</v>
      </c>
    </row>
    <row r="955" spans="2:10" s="8" customFormat="1" ht="22.5">
      <c r="B955" s="13"/>
      <c r="C955" s="13"/>
      <c r="D955" s="13"/>
      <c r="E955" s="13"/>
      <c r="F955" s="13" t="s">
        <v>703</v>
      </c>
      <c r="G955" s="13" t="s">
        <v>704</v>
      </c>
      <c r="H955" s="14">
        <f>+H956</f>
        <v>100</v>
      </c>
      <c r="I955" s="14">
        <f>+I956</f>
        <v>100</v>
      </c>
      <c r="J955" s="15">
        <f>IF(H955&lt;&gt;0,I955/H955*100,"**.**")</f>
        <v>100</v>
      </c>
    </row>
    <row r="956" spans="2:10" s="8" customFormat="1" ht="22.5">
      <c r="B956" s="13"/>
      <c r="C956" s="13"/>
      <c r="D956" s="13"/>
      <c r="E956" s="13"/>
      <c r="F956" s="13" t="s">
        <v>703</v>
      </c>
      <c r="G956" s="13" t="s">
        <v>704</v>
      </c>
      <c r="H956" s="14">
        <v>100</v>
      </c>
      <c r="I956" s="14">
        <v>100</v>
      </c>
      <c r="J956" s="15">
        <f>IF(H956&lt;&gt;0,I956/H956*100,"**.**")</f>
        <v>100</v>
      </c>
    </row>
    <row r="957" spans="2:10" s="8" customFormat="1" ht="22.5">
      <c r="B957" s="13"/>
      <c r="C957" s="13"/>
      <c r="D957" s="13"/>
      <c r="E957" s="13"/>
      <c r="F957" s="13" t="s">
        <v>894</v>
      </c>
      <c r="G957" s="13" t="s">
        <v>895</v>
      </c>
      <c r="H957" s="14">
        <f>+H958</f>
        <v>25000</v>
      </c>
      <c r="I957" s="14">
        <f>+I958</f>
        <v>25000</v>
      </c>
      <c r="J957" s="15">
        <f>IF(H957&lt;&gt;0,I957/H957*100,"**.**")</f>
        <v>100</v>
      </c>
    </row>
    <row r="958" spans="2:10" s="8" customFormat="1" ht="22.5">
      <c r="B958" s="13"/>
      <c r="C958" s="13"/>
      <c r="D958" s="13"/>
      <c r="E958" s="13"/>
      <c r="F958" s="13" t="s">
        <v>894</v>
      </c>
      <c r="G958" s="13" t="s">
        <v>895</v>
      </c>
      <c r="H958" s="14">
        <v>25000</v>
      </c>
      <c r="I958" s="14">
        <v>25000</v>
      </c>
      <c r="J958" s="15">
        <f>IF(H958&lt;&gt;0,I958/H958*100,"**.**")</f>
        <v>100</v>
      </c>
    </row>
    <row r="959" spans="2:10" s="8" customFormat="1" ht="22.5">
      <c r="B959" s="13"/>
      <c r="C959" s="13"/>
      <c r="D959" s="13"/>
      <c r="E959" s="13"/>
      <c r="F959" s="13" t="s">
        <v>739</v>
      </c>
      <c r="G959" s="13" t="s">
        <v>740</v>
      </c>
      <c r="H959" s="14">
        <f>+H960</f>
        <v>21703.69</v>
      </c>
      <c r="I959" s="14">
        <f>+I960</f>
        <v>21703.69</v>
      </c>
      <c r="J959" s="15">
        <f>IF(H959&lt;&gt;0,I959/H959*100,"**.**")</f>
        <v>100</v>
      </c>
    </row>
    <row r="960" spans="2:10" s="8" customFormat="1" ht="22.5">
      <c r="B960" s="13"/>
      <c r="C960" s="13"/>
      <c r="D960" s="13"/>
      <c r="E960" s="13"/>
      <c r="F960" s="13" t="s">
        <v>739</v>
      </c>
      <c r="G960" s="13" t="s">
        <v>740</v>
      </c>
      <c r="H960" s="14">
        <v>21703.69</v>
      </c>
      <c r="I960" s="14">
        <v>21703.69</v>
      </c>
      <c r="J960" s="15">
        <f>IF(H960&lt;&gt;0,I960/H960*100,"**.**")</f>
        <v>100</v>
      </c>
    </row>
    <row r="961" spans="2:10" s="8" customFormat="1" ht="22.5">
      <c r="B961" s="13"/>
      <c r="C961" s="13"/>
      <c r="D961" s="13"/>
      <c r="E961" s="13"/>
      <c r="F961" s="13" t="s">
        <v>757</v>
      </c>
      <c r="G961" s="13" t="s">
        <v>815</v>
      </c>
      <c r="H961" s="14">
        <f>+H962</f>
        <v>1264.46</v>
      </c>
      <c r="I961" s="14">
        <f>+I962</f>
        <v>1264.46</v>
      </c>
      <c r="J961" s="15">
        <f>IF(H961&lt;&gt;0,I961/H961*100,"**.**")</f>
        <v>100</v>
      </c>
    </row>
    <row r="962" spans="2:10" s="8" customFormat="1" ht="22.5">
      <c r="B962" s="13"/>
      <c r="C962" s="13"/>
      <c r="D962" s="13"/>
      <c r="E962" s="13"/>
      <c r="F962" s="13" t="s">
        <v>757</v>
      </c>
      <c r="G962" s="13" t="s">
        <v>815</v>
      </c>
      <c r="H962" s="14">
        <v>1264.46</v>
      </c>
      <c r="I962" s="14">
        <v>1264.46</v>
      </c>
      <c r="J962" s="15">
        <f>IF(H962&lt;&gt;0,I962/H962*100,"**.**")</f>
        <v>100</v>
      </c>
    </row>
    <row r="963" spans="2:10" s="8" customFormat="1" ht="22.5">
      <c r="B963" s="13"/>
      <c r="C963" s="13"/>
      <c r="D963" s="13"/>
      <c r="E963" s="13"/>
      <c r="F963" s="13" t="s">
        <v>758</v>
      </c>
      <c r="G963" s="13" t="s">
        <v>759</v>
      </c>
      <c r="H963" s="14">
        <f>+H964</f>
        <v>15477</v>
      </c>
      <c r="I963" s="14">
        <f>+I964</f>
        <v>15477</v>
      </c>
      <c r="J963" s="15">
        <f>IF(H963&lt;&gt;0,I963/H963*100,"**.**")</f>
        <v>100</v>
      </c>
    </row>
    <row r="964" spans="2:10" s="8" customFormat="1" ht="22.5">
      <c r="B964" s="13"/>
      <c r="C964" s="13"/>
      <c r="D964" s="13"/>
      <c r="E964" s="13"/>
      <c r="F964" s="13" t="s">
        <v>758</v>
      </c>
      <c r="G964" s="13" t="s">
        <v>759</v>
      </c>
      <c r="H964" s="14">
        <v>15477</v>
      </c>
      <c r="I964" s="14">
        <v>15477</v>
      </c>
      <c r="J964" s="15">
        <f>IF(H964&lt;&gt;0,I964/H964*100,"**.**")</f>
        <v>100</v>
      </c>
    </row>
    <row r="965" spans="2:10" s="7" customFormat="1" ht="22.5">
      <c r="B965" s="10"/>
      <c r="C965" s="10" t="s">
        <v>363</v>
      </c>
      <c r="D965" s="10"/>
      <c r="E965" s="10"/>
      <c r="F965" s="10"/>
      <c r="G965" s="10" t="s">
        <v>364</v>
      </c>
      <c r="H965" s="11">
        <f>+H966+H1024</f>
        <v>1239108.35</v>
      </c>
      <c r="I965" s="11">
        <f>+I966+I1024</f>
        <v>1239108.35</v>
      </c>
      <c r="J965" s="12">
        <f>IF(H965&lt;&gt;0,I965/H965*100,"**.**")</f>
        <v>100</v>
      </c>
    </row>
    <row r="966" spans="2:10" s="7" customFormat="1" ht="22.5">
      <c r="B966" s="10"/>
      <c r="C966" s="10" t="s">
        <v>1137</v>
      </c>
      <c r="D966" s="10"/>
      <c r="E966" s="10"/>
      <c r="F966" s="10"/>
      <c r="G966" s="10" t="s">
        <v>1138</v>
      </c>
      <c r="H966" s="11">
        <f>+H967+H1019</f>
        <v>1230108.35</v>
      </c>
      <c r="I966" s="11">
        <f>+I967+I1019</f>
        <v>1230108.35</v>
      </c>
      <c r="J966" s="12">
        <f>IF(H966&lt;&gt;0,I966/H966*100,"**.**")</f>
        <v>100</v>
      </c>
    </row>
    <row r="967" spans="2:10" s="8" customFormat="1" ht="22.5">
      <c r="B967" s="13"/>
      <c r="C967" s="13" t="s">
        <v>1139</v>
      </c>
      <c r="D967" s="13"/>
      <c r="E967" s="13"/>
      <c r="F967" s="13"/>
      <c r="G967" s="13" t="s">
        <v>1140</v>
      </c>
      <c r="H967" s="14">
        <f>+H968+H995+H999+H1003</f>
        <v>1219808.35</v>
      </c>
      <c r="I967" s="14">
        <f>+I968+I995+I999+I1003</f>
        <v>1219808.35</v>
      </c>
      <c r="J967" s="15">
        <f>IF(H967&lt;&gt;0,I967/H967*100,"**.**")</f>
        <v>100</v>
      </c>
    </row>
    <row r="968" spans="1:10" s="7" customFormat="1" ht="22.5">
      <c r="A968" s="10" t="s">
        <v>261</v>
      </c>
      <c r="B968" s="10"/>
      <c r="C968" s="10"/>
      <c r="D968" s="10" t="s">
        <v>891</v>
      </c>
      <c r="E968" s="10"/>
      <c r="F968" s="10"/>
      <c r="G968" s="10" t="s">
        <v>892</v>
      </c>
      <c r="H968" s="11">
        <f>+H969+H972+H975+H978+H981+H986+H989+H992</f>
        <v>74458.35</v>
      </c>
      <c r="I968" s="11">
        <f>+I969+I972+I975+I978+I981+I986+I989+I992</f>
        <v>74458.35</v>
      </c>
      <c r="J968" s="12">
        <f>IF(H968&lt;&gt;0,I968/H968*100,"**.**")</f>
        <v>100</v>
      </c>
    </row>
    <row r="969" spans="2:10" s="7" customFormat="1" ht="22.5">
      <c r="B969" s="10"/>
      <c r="C969" s="10"/>
      <c r="D969" s="10"/>
      <c r="E969" s="10" t="s">
        <v>1391</v>
      </c>
      <c r="F969" s="10"/>
      <c r="G969" s="10" t="s">
        <v>1392</v>
      </c>
      <c r="H969" s="11">
        <f>+H970</f>
        <v>1555.07</v>
      </c>
      <c r="I969" s="11">
        <f>+I970</f>
        <v>1555.07</v>
      </c>
      <c r="J969" s="12">
        <f>IF(H969&lt;&gt;0,I969/H969*100,"**.**")</f>
        <v>100</v>
      </c>
    </row>
    <row r="970" spans="2:10" s="8" customFormat="1" ht="22.5">
      <c r="B970" s="13"/>
      <c r="C970" s="13"/>
      <c r="D970" s="13"/>
      <c r="E970" s="13"/>
      <c r="F970" s="13" t="s">
        <v>1125</v>
      </c>
      <c r="G970" s="13" t="s">
        <v>1126</v>
      </c>
      <c r="H970" s="14">
        <f>+H971</f>
        <v>1555.07</v>
      </c>
      <c r="I970" s="14">
        <f>+I971</f>
        <v>1555.07</v>
      </c>
      <c r="J970" s="15">
        <f>IF(H970&lt;&gt;0,I970/H970*100,"**.**")</f>
        <v>100</v>
      </c>
    </row>
    <row r="971" spans="2:10" s="8" customFormat="1" ht="22.5">
      <c r="B971" s="13"/>
      <c r="C971" s="13"/>
      <c r="D971" s="13"/>
      <c r="E971" s="13"/>
      <c r="F971" s="13" t="s">
        <v>1125</v>
      </c>
      <c r="G971" s="13" t="s">
        <v>1126</v>
      </c>
      <c r="H971" s="14">
        <v>1555.07</v>
      </c>
      <c r="I971" s="14">
        <v>1555.07</v>
      </c>
      <c r="J971" s="15">
        <f>IF(H971&lt;&gt;0,I971/H971*100,"**.**")</f>
        <v>100</v>
      </c>
    </row>
    <row r="972" spans="2:10" s="7" customFormat="1" ht="22.5">
      <c r="B972" s="10"/>
      <c r="C972" s="10"/>
      <c r="D972" s="10"/>
      <c r="E972" s="10" t="s">
        <v>1393</v>
      </c>
      <c r="F972" s="10"/>
      <c r="G972" s="10" t="s">
        <v>1394</v>
      </c>
      <c r="H972" s="11">
        <f>+H973</f>
        <v>8600</v>
      </c>
      <c r="I972" s="11">
        <f>+I973</f>
        <v>8600</v>
      </c>
      <c r="J972" s="12">
        <f>IF(H972&lt;&gt;0,I972/H972*100,"**.**")</f>
        <v>100</v>
      </c>
    </row>
    <row r="973" spans="2:10" s="8" customFormat="1" ht="22.5">
      <c r="B973" s="13"/>
      <c r="C973" s="13"/>
      <c r="D973" s="13"/>
      <c r="E973" s="13"/>
      <c r="F973" s="13" t="s">
        <v>653</v>
      </c>
      <c r="G973" s="13" t="s">
        <v>654</v>
      </c>
      <c r="H973" s="14">
        <f>+H974</f>
        <v>8600</v>
      </c>
      <c r="I973" s="14">
        <f>+I974</f>
        <v>8600</v>
      </c>
      <c r="J973" s="15">
        <f>IF(H973&lt;&gt;0,I973/H973*100,"**.**")</f>
        <v>100</v>
      </c>
    </row>
    <row r="974" spans="2:10" s="8" customFormat="1" ht="22.5">
      <c r="B974" s="13"/>
      <c r="C974" s="13"/>
      <c r="D974" s="13"/>
      <c r="E974" s="13"/>
      <c r="F974" s="13" t="s">
        <v>653</v>
      </c>
      <c r="G974" s="13" t="s">
        <v>654</v>
      </c>
      <c r="H974" s="14">
        <v>8600</v>
      </c>
      <c r="I974" s="14">
        <v>8600</v>
      </c>
      <c r="J974" s="15">
        <f>IF(H974&lt;&gt;0,I974/H974*100,"**.**")</f>
        <v>100</v>
      </c>
    </row>
    <row r="975" spans="2:10" s="7" customFormat="1" ht="22.5">
      <c r="B975" s="10"/>
      <c r="C975" s="10"/>
      <c r="D975" s="10"/>
      <c r="E975" s="10" t="s">
        <v>1395</v>
      </c>
      <c r="F975" s="10"/>
      <c r="G975" s="10" t="s">
        <v>1396</v>
      </c>
      <c r="H975" s="11">
        <f>+H976</f>
        <v>6500</v>
      </c>
      <c r="I975" s="11">
        <f>+I976</f>
        <v>6500</v>
      </c>
      <c r="J975" s="12">
        <f>IF(H975&lt;&gt;0,I975/H975*100,"**.**")</f>
        <v>100</v>
      </c>
    </row>
    <row r="976" spans="2:10" s="8" customFormat="1" ht="22.5">
      <c r="B976" s="13"/>
      <c r="C976" s="13"/>
      <c r="D976" s="13"/>
      <c r="E976" s="13"/>
      <c r="F976" s="13" t="s">
        <v>1125</v>
      </c>
      <c r="G976" s="13" t="s">
        <v>1126</v>
      </c>
      <c r="H976" s="14">
        <f>+H977</f>
        <v>6500</v>
      </c>
      <c r="I976" s="14">
        <f>+I977</f>
        <v>6500</v>
      </c>
      <c r="J976" s="15">
        <f>IF(H976&lt;&gt;0,I976/H976*100,"**.**")</f>
        <v>100</v>
      </c>
    </row>
    <row r="977" spans="2:10" s="8" customFormat="1" ht="22.5">
      <c r="B977" s="13"/>
      <c r="C977" s="13"/>
      <c r="D977" s="13"/>
      <c r="E977" s="13"/>
      <c r="F977" s="13" t="s">
        <v>1125</v>
      </c>
      <c r="G977" s="13" t="s">
        <v>1126</v>
      </c>
      <c r="H977" s="14">
        <v>6500</v>
      </c>
      <c r="I977" s="14">
        <v>6500</v>
      </c>
      <c r="J977" s="15">
        <f>IF(H977&lt;&gt;0,I977/H977*100,"**.**")</f>
        <v>100</v>
      </c>
    </row>
    <row r="978" spans="2:10" s="7" customFormat="1" ht="22.5">
      <c r="B978" s="10"/>
      <c r="C978" s="10"/>
      <c r="D978" s="10"/>
      <c r="E978" s="10" t="s">
        <v>1397</v>
      </c>
      <c r="F978" s="10"/>
      <c r="G978" s="10" t="s">
        <v>1398</v>
      </c>
      <c r="H978" s="11">
        <f>+H979</f>
        <v>14260.12</v>
      </c>
      <c r="I978" s="11">
        <f>+I979</f>
        <v>14260.12</v>
      </c>
      <c r="J978" s="12">
        <f>IF(H978&lt;&gt;0,I978/H978*100,"**.**")</f>
        <v>100</v>
      </c>
    </row>
    <row r="979" spans="2:10" s="8" customFormat="1" ht="22.5">
      <c r="B979" s="13"/>
      <c r="C979" s="13"/>
      <c r="D979" s="13"/>
      <c r="E979" s="13"/>
      <c r="F979" s="13" t="s">
        <v>653</v>
      </c>
      <c r="G979" s="13" t="s">
        <v>654</v>
      </c>
      <c r="H979" s="14">
        <f>+H980</f>
        <v>14260.12</v>
      </c>
      <c r="I979" s="14">
        <f>+I980</f>
        <v>14260.12</v>
      </c>
      <c r="J979" s="15">
        <f>IF(H979&lt;&gt;0,I979/H979*100,"**.**")</f>
        <v>100</v>
      </c>
    </row>
    <row r="980" spans="2:10" s="8" customFormat="1" ht="22.5">
      <c r="B980" s="13"/>
      <c r="C980" s="13"/>
      <c r="D980" s="13"/>
      <c r="E980" s="13"/>
      <c r="F980" s="13" t="s">
        <v>653</v>
      </c>
      <c r="G980" s="13" t="s">
        <v>654</v>
      </c>
      <c r="H980" s="14">
        <v>14260.12</v>
      </c>
      <c r="I980" s="14">
        <v>14260.12</v>
      </c>
      <c r="J980" s="15">
        <f>IF(H980&lt;&gt;0,I980/H980*100,"**.**")</f>
        <v>100</v>
      </c>
    </row>
    <row r="981" spans="2:10" s="7" customFormat="1" ht="22.5">
      <c r="B981" s="10"/>
      <c r="C981" s="10"/>
      <c r="D981" s="10"/>
      <c r="E981" s="10" t="s">
        <v>1399</v>
      </c>
      <c r="F981" s="10"/>
      <c r="G981" s="10" t="s">
        <v>1400</v>
      </c>
      <c r="H981" s="11">
        <f>+H982+H984</f>
        <v>20125</v>
      </c>
      <c r="I981" s="11">
        <f>+I982+I984</f>
        <v>20125</v>
      </c>
      <c r="J981" s="12">
        <f>IF(H981&lt;&gt;0,I981/H981*100,"**.**")</f>
        <v>100</v>
      </c>
    </row>
    <row r="982" spans="2:10" s="8" customFormat="1" ht="22.5">
      <c r="B982" s="13"/>
      <c r="C982" s="13"/>
      <c r="D982" s="13"/>
      <c r="E982" s="13"/>
      <c r="F982" s="13" t="s">
        <v>653</v>
      </c>
      <c r="G982" s="13" t="s">
        <v>654</v>
      </c>
      <c r="H982" s="14">
        <f>+H983</f>
        <v>1125</v>
      </c>
      <c r="I982" s="14">
        <f>+I983</f>
        <v>1125</v>
      </c>
      <c r="J982" s="15">
        <f>IF(H982&lt;&gt;0,I982/H982*100,"**.**")</f>
        <v>100</v>
      </c>
    </row>
    <row r="983" spans="2:10" s="8" customFormat="1" ht="22.5">
      <c r="B983" s="13"/>
      <c r="C983" s="13"/>
      <c r="D983" s="13"/>
      <c r="E983" s="13"/>
      <c r="F983" s="13" t="s">
        <v>653</v>
      </c>
      <c r="G983" s="13" t="s">
        <v>654</v>
      </c>
      <c r="H983" s="14">
        <v>1125</v>
      </c>
      <c r="I983" s="14">
        <v>1125</v>
      </c>
      <c r="J983" s="15">
        <f>IF(H983&lt;&gt;0,I983/H983*100,"**.**")</f>
        <v>100</v>
      </c>
    </row>
    <row r="984" spans="2:10" s="8" customFormat="1" ht="22.5">
      <c r="B984" s="13"/>
      <c r="C984" s="13"/>
      <c r="D984" s="13"/>
      <c r="E984" s="13"/>
      <c r="F984" s="13" t="s">
        <v>834</v>
      </c>
      <c r="G984" s="13" t="s">
        <v>835</v>
      </c>
      <c r="H984" s="14">
        <f>+H985</f>
        <v>19000</v>
      </c>
      <c r="I984" s="14">
        <f>+I985</f>
        <v>19000</v>
      </c>
      <c r="J984" s="15">
        <f>IF(H984&lt;&gt;0,I984/H984*100,"**.**")</f>
        <v>100</v>
      </c>
    </row>
    <row r="985" spans="2:10" s="8" customFormat="1" ht="22.5">
      <c r="B985" s="13"/>
      <c r="C985" s="13"/>
      <c r="D985" s="13"/>
      <c r="E985" s="13"/>
      <c r="F985" s="13" t="s">
        <v>834</v>
      </c>
      <c r="G985" s="13" t="s">
        <v>835</v>
      </c>
      <c r="H985" s="14">
        <v>19000</v>
      </c>
      <c r="I985" s="14">
        <v>19000</v>
      </c>
      <c r="J985" s="15">
        <f>IF(H985&lt;&gt;0,I985/H985*100,"**.**")</f>
        <v>100</v>
      </c>
    </row>
    <row r="986" spans="2:10" s="7" customFormat="1" ht="22.5">
      <c r="B986" s="10"/>
      <c r="C986" s="10"/>
      <c r="D986" s="10"/>
      <c r="E986" s="10" t="s">
        <v>1401</v>
      </c>
      <c r="F986" s="10"/>
      <c r="G986" s="10" t="s">
        <v>1402</v>
      </c>
      <c r="H986" s="11">
        <f>+H987</f>
        <v>12035.16</v>
      </c>
      <c r="I986" s="11">
        <f>+I987</f>
        <v>12035.16</v>
      </c>
      <c r="J986" s="12">
        <f>IF(H986&lt;&gt;0,I986/H986*100,"**.**")</f>
        <v>100</v>
      </c>
    </row>
    <row r="987" spans="2:10" s="8" customFormat="1" ht="22.5">
      <c r="B987" s="13"/>
      <c r="C987" s="13"/>
      <c r="D987" s="13"/>
      <c r="E987" s="13"/>
      <c r="F987" s="13" t="s">
        <v>653</v>
      </c>
      <c r="G987" s="13" t="s">
        <v>654</v>
      </c>
      <c r="H987" s="14">
        <f>+H988</f>
        <v>12035.16</v>
      </c>
      <c r="I987" s="14">
        <f>+I988</f>
        <v>12035.16</v>
      </c>
      <c r="J987" s="15">
        <f>IF(H987&lt;&gt;0,I987/H987*100,"**.**")</f>
        <v>100</v>
      </c>
    </row>
    <row r="988" spans="2:10" s="8" customFormat="1" ht="22.5">
      <c r="B988" s="13"/>
      <c r="C988" s="13"/>
      <c r="D988" s="13"/>
      <c r="E988" s="13"/>
      <c r="F988" s="13" t="s">
        <v>653</v>
      </c>
      <c r="G988" s="13" t="s">
        <v>654</v>
      </c>
      <c r="H988" s="14">
        <v>12035.16</v>
      </c>
      <c r="I988" s="14">
        <v>12035.16</v>
      </c>
      <c r="J988" s="15">
        <f>IF(H988&lt;&gt;0,I988/H988*100,"**.**")</f>
        <v>100</v>
      </c>
    </row>
    <row r="989" spans="2:10" s="7" customFormat="1" ht="22.5">
      <c r="B989" s="10"/>
      <c r="C989" s="10"/>
      <c r="D989" s="10"/>
      <c r="E989" s="10" t="s">
        <v>1403</v>
      </c>
      <c r="F989" s="10"/>
      <c r="G989" s="10" t="s">
        <v>1404</v>
      </c>
      <c r="H989" s="11">
        <f>+H990</f>
        <v>10440</v>
      </c>
      <c r="I989" s="11">
        <f>+I990</f>
        <v>10440</v>
      </c>
      <c r="J989" s="12">
        <f>IF(H989&lt;&gt;0,I989/H989*100,"**.**")</f>
        <v>100</v>
      </c>
    </row>
    <row r="990" spans="2:10" s="8" customFormat="1" ht="22.5">
      <c r="B990" s="13"/>
      <c r="C990" s="13"/>
      <c r="D990" s="13"/>
      <c r="E990" s="13"/>
      <c r="F990" s="13" t="s">
        <v>739</v>
      </c>
      <c r="G990" s="13" t="s">
        <v>740</v>
      </c>
      <c r="H990" s="14">
        <f>+H991</f>
        <v>10440</v>
      </c>
      <c r="I990" s="14">
        <f>+I991</f>
        <v>10440</v>
      </c>
      <c r="J990" s="15">
        <f>IF(H990&lt;&gt;0,I990/H990*100,"**.**")</f>
        <v>100</v>
      </c>
    </row>
    <row r="991" spans="2:10" s="8" customFormat="1" ht="22.5">
      <c r="B991" s="13"/>
      <c r="C991" s="13"/>
      <c r="D991" s="13"/>
      <c r="E991" s="13"/>
      <c r="F991" s="13" t="s">
        <v>739</v>
      </c>
      <c r="G991" s="13" t="s">
        <v>740</v>
      </c>
      <c r="H991" s="14">
        <v>10440</v>
      </c>
      <c r="I991" s="14">
        <v>10440</v>
      </c>
      <c r="J991" s="15">
        <f>IF(H991&lt;&gt;0,I991/H991*100,"**.**")</f>
        <v>100</v>
      </c>
    </row>
    <row r="992" spans="2:10" s="7" customFormat="1" ht="22.5">
      <c r="B992" s="10"/>
      <c r="C992" s="10"/>
      <c r="D992" s="10"/>
      <c r="E992" s="10" t="s">
        <v>1405</v>
      </c>
      <c r="F992" s="10"/>
      <c r="G992" s="10" t="s">
        <v>1406</v>
      </c>
      <c r="H992" s="11">
        <f>+H993</f>
        <v>943</v>
      </c>
      <c r="I992" s="11">
        <f>+I993</f>
        <v>943</v>
      </c>
      <c r="J992" s="12">
        <f>IF(H992&lt;&gt;0,I992/H992*100,"**.**")</f>
        <v>100</v>
      </c>
    </row>
    <row r="993" spans="2:10" s="8" customFormat="1" ht="22.5">
      <c r="B993" s="13"/>
      <c r="C993" s="13"/>
      <c r="D993" s="13"/>
      <c r="E993" s="13"/>
      <c r="F993" s="13" t="s">
        <v>653</v>
      </c>
      <c r="G993" s="13" t="s">
        <v>654</v>
      </c>
      <c r="H993" s="14">
        <f>+H994</f>
        <v>943</v>
      </c>
      <c r="I993" s="14">
        <f>+I994</f>
        <v>943</v>
      </c>
      <c r="J993" s="15">
        <f>IF(H993&lt;&gt;0,I993/H993*100,"**.**")</f>
        <v>100</v>
      </c>
    </row>
    <row r="994" spans="2:10" s="8" customFormat="1" ht="22.5">
      <c r="B994" s="13"/>
      <c r="C994" s="13"/>
      <c r="D994" s="13"/>
      <c r="E994" s="13"/>
      <c r="F994" s="13" t="s">
        <v>653</v>
      </c>
      <c r="G994" s="13" t="s">
        <v>654</v>
      </c>
      <c r="H994" s="14">
        <v>943</v>
      </c>
      <c r="I994" s="14">
        <v>943</v>
      </c>
      <c r="J994" s="15">
        <f>IF(H994&lt;&gt;0,I994/H994*100,"**.**")</f>
        <v>100</v>
      </c>
    </row>
    <row r="995" spans="1:10" s="7" customFormat="1" ht="22.5">
      <c r="A995" s="10" t="s">
        <v>262</v>
      </c>
      <c r="B995" s="10"/>
      <c r="C995" s="10"/>
      <c r="D995" s="10" t="s">
        <v>1141</v>
      </c>
      <c r="E995" s="10"/>
      <c r="F995" s="10"/>
      <c r="G995" s="10" t="s">
        <v>1142</v>
      </c>
      <c r="H995" s="11">
        <f>+H996</f>
        <v>40000</v>
      </c>
      <c r="I995" s="11">
        <f>+I996</f>
        <v>40000</v>
      </c>
      <c r="J995" s="12">
        <f>IF(H995&lt;&gt;0,I995/H995*100,"**.**")</f>
        <v>100</v>
      </c>
    </row>
    <row r="996" spans="2:10" s="7" customFormat="1" ht="22.5">
      <c r="B996" s="10"/>
      <c r="C996" s="10"/>
      <c r="D996" s="10"/>
      <c r="E996" s="10" t="s">
        <v>1407</v>
      </c>
      <c r="F996" s="10"/>
      <c r="G996" s="10" t="s">
        <v>1408</v>
      </c>
      <c r="H996" s="11">
        <f>+H997</f>
        <v>40000</v>
      </c>
      <c r="I996" s="11">
        <f>+I997</f>
        <v>40000</v>
      </c>
      <c r="J996" s="12">
        <f>IF(H996&lt;&gt;0,I996/H996*100,"**.**")</f>
        <v>100</v>
      </c>
    </row>
    <row r="997" spans="2:10" s="8" customFormat="1" ht="22.5">
      <c r="B997" s="13"/>
      <c r="C997" s="13"/>
      <c r="D997" s="13"/>
      <c r="E997" s="13"/>
      <c r="F997" s="13" t="s">
        <v>800</v>
      </c>
      <c r="G997" s="13" t="s">
        <v>801</v>
      </c>
      <c r="H997" s="14">
        <f>+H998</f>
        <v>40000</v>
      </c>
      <c r="I997" s="14">
        <f>+I998</f>
        <v>40000</v>
      </c>
      <c r="J997" s="15">
        <f>IF(H997&lt;&gt;0,I997/H997*100,"**.**")</f>
        <v>100</v>
      </c>
    </row>
    <row r="998" spans="2:10" s="8" customFormat="1" ht="22.5">
      <c r="B998" s="13"/>
      <c r="C998" s="13"/>
      <c r="D998" s="13"/>
      <c r="E998" s="13"/>
      <c r="F998" s="13" t="s">
        <v>800</v>
      </c>
      <c r="G998" s="13" t="s">
        <v>801</v>
      </c>
      <c r="H998" s="14">
        <v>40000</v>
      </c>
      <c r="I998" s="14">
        <v>40000</v>
      </c>
      <c r="J998" s="15">
        <f>IF(H998&lt;&gt;0,I998/H998*100,"**.**")</f>
        <v>100</v>
      </c>
    </row>
    <row r="999" spans="1:10" s="7" customFormat="1" ht="22.5">
      <c r="A999" s="10" t="s">
        <v>263</v>
      </c>
      <c r="B999" s="10"/>
      <c r="C999" s="10"/>
      <c r="D999" s="10" t="s">
        <v>1143</v>
      </c>
      <c r="E999" s="10"/>
      <c r="F999" s="10"/>
      <c r="G999" s="10" t="s">
        <v>1144</v>
      </c>
      <c r="H999" s="11">
        <f>+H1000</f>
        <v>5350</v>
      </c>
      <c r="I999" s="11">
        <f>+I1000</f>
        <v>5350</v>
      </c>
      <c r="J999" s="12">
        <f>IF(H999&lt;&gt;0,I999/H999*100,"**.**")</f>
        <v>100</v>
      </c>
    </row>
    <row r="1000" spans="2:10" s="7" customFormat="1" ht="22.5">
      <c r="B1000" s="10"/>
      <c r="C1000" s="10"/>
      <c r="D1000" s="10"/>
      <c r="E1000" s="10" t="s">
        <v>1287</v>
      </c>
      <c r="F1000" s="10"/>
      <c r="G1000" s="10" t="s">
        <v>1288</v>
      </c>
      <c r="H1000" s="11">
        <f>+H1001</f>
        <v>5350</v>
      </c>
      <c r="I1000" s="11">
        <f>+I1001</f>
        <v>5350</v>
      </c>
      <c r="J1000" s="12">
        <f>IF(H1000&lt;&gt;0,I1000/H1000*100,"**.**")</f>
        <v>100</v>
      </c>
    </row>
    <row r="1001" spans="2:10" s="8" customFormat="1" ht="22.5">
      <c r="B1001" s="13"/>
      <c r="C1001" s="13"/>
      <c r="D1001" s="13"/>
      <c r="E1001" s="13"/>
      <c r="F1001" s="13" t="s">
        <v>701</v>
      </c>
      <c r="G1001" s="13" t="s">
        <v>702</v>
      </c>
      <c r="H1001" s="14">
        <f>+H1002</f>
        <v>5350</v>
      </c>
      <c r="I1001" s="14">
        <f>+I1002</f>
        <v>5350</v>
      </c>
      <c r="J1001" s="15">
        <f>IF(H1001&lt;&gt;0,I1001/H1001*100,"**.**")</f>
        <v>100</v>
      </c>
    </row>
    <row r="1002" spans="2:10" s="8" customFormat="1" ht="22.5">
      <c r="B1002" s="13"/>
      <c r="C1002" s="13"/>
      <c r="D1002" s="13"/>
      <c r="E1002" s="13"/>
      <c r="F1002" s="13" t="s">
        <v>701</v>
      </c>
      <c r="G1002" s="13" t="s">
        <v>702</v>
      </c>
      <c r="H1002" s="14">
        <v>5350</v>
      </c>
      <c r="I1002" s="14">
        <v>5350</v>
      </c>
      <c r="J1002" s="15">
        <f>IF(H1002&lt;&gt;0,I1002/H1002*100,"**.**")</f>
        <v>100</v>
      </c>
    </row>
    <row r="1003" spans="1:10" s="7" customFormat="1" ht="22.5">
      <c r="A1003" s="10" t="s">
        <v>264</v>
      </c>
      <c r="B1003" s="10"/>
      <c r="C1003" s="10"/>
      <c r="D1003" s="10" t="s">
        <v>379</v>
      </c>
      <c r="E1003" s="10"/>
      <c r="F1003" s="10"/>
      <c r="G1003" s="10" t="s">
        <v>847</v>
      </c>
      <c r="H1003" s="11">
        <f>+H1004</f>
        <v>1100000</v>
      </c>
      <c r="I1003" s="11">
        <f>+I1004</f>
        <v>1100000</v>
      </c>
      <c r="J1003" s="12">
        <f>IF(H1003&lt;&gt;0,I1003/H1003*100,"**.**")</f>
        <v>100</v>
      </c>
    </row>
    <row r="1004" spans="2:10" s="7" customFormat="1" ht="22.5">
      <c r="B1004" s="10"/>
      <c r="C1004" s="10"/>
      <c r="D1004" s="10"/>
      <c r="E1004" s="10" t="s">
        <v>1409</v>
      </c>
      <c r="F1004" s="10"/>
      <c r="G1004" s="10" t="s">
        <v>1410</v>
      </c>
      <c r="H1004" s="11">
        <f>+H1005+H1007+H1009+H1011+H1013+H1015+H1017</f>
        <v>1100000</v>
      </c>
      <c r="I1004" s="11">
        <f>+I1005+I1007+I1009+I1011+I1013+I1015+I1017</f>
        <v>1100000</v>
      </c>
      <c r="J1004" s="12">
        <f>IF(H1004&lt;&gt;0,I1004/H1004*100,"**.**")</f>
        <v>100</v>
      </c>
    </row>
    <row r="1005" spans="2:10" s="8" customFormat="1" ht="22.5">
      <c r="B1005" s="13"/>
      <c r="C1005" s="13"/>
      <c r="D1005" s="13"/>
      <c r="E1005" s="13"/>
      <c r="F1005" s="13" t="s">
        <v>651</v>
      </c>
      <c r="G1005" s="13" t="s">
        <v>652</v>
      </c>
      <c r="H1005" s="14">
        <f>+H1006</f>
        <v>1000</v>
      </c>
      <c r="I1005" s="14">
        <f>+I1006</f>
        <v>1000</v>
      </c>
      <c r="J1005" s="15">
        <f>IF(H1005&lt;&gt;0,I1005/H1005*100,"**.**")</f>
        <v>100</v>
      </c>
    </row>
    <row r="1006" spans="2:10" s="8" customFormat="1" ht="22.5">
      <c r="B1006" s="13"/>
      <c r="C1006" s="13"/>
      <c r="D1006" s="13"/>
      <c r="E1006" s="13"/>
      <c r="F1006" s="13" t="s">
        <v>651</v>
      </c>
      <c r="G1006" s="13" t="s">
        <v>652</v>
      </c>
      <c r="H1006" s="14">
        <v>1000</v>
      </c>
      <c r="I1006" s="14">
        <v>1000</v>
      </c>
      <c r="J1006" s="15">
        <f>IF(H1006&lt;&gt;0,I1006/H1006*100,"**.**")</f>
        <v>100</v>
      </c>
    </row>
    <row r="1007" spans="2:10" s="8" customFormat="1" ht="22.5">
      <c r="B1007" s="13"/>
      <c r="C1007" s="13"/>
      <c r="D1007" s="13"/>
      <c r="E1007" s="13"/>
      <c r="F1007" s="13" t="s">
        <v>655</v>
      </c>
      <c r="G1007" s="13" t="s">
        <v>656</v>
      </c>
      <c r="H1007" s="14">
        <f>+H1008</f>
        <v>500</v>
      </c>
      <c r="I1007" s="14">
        <f>+I1008</f>
        <v>500</v>
      </c>
      <c r="J1007" s="15">
        <f>IF(H1007&lt;&gt;0,I1007/H1007*100,"**.**")</f>
        <v>100</v>
      </c>
    </row>
    <row r="1008" spans="2:10" s="8" customFormat="1" ht="22.5">
      <c r="B1008" s="13"/>
      <c r="C1008" s="13"/>
      <c r="D1008" s="13"/>
      <c r="E1008" s="13"/>
      <c r="F1008" s="13" t="s">
        <v>655</v>
      </c>
      <c r="G1008" s="13" t="s">
        <v>656</v>
      </c>
      <c r="H1008" s="14">
        <v>500</v>
      </c>
      <c r="I1008" s="14">
        <v>500</v>
      </c>
      <c r="J1008" s="15">
        <f>IF(H1008&lt;&gt;0,I1008/H1008*100,"**.**")</f>
        <v>100</v>
      </c>
    </row>
    <row r="1009" spans="2:10" s="8" customFormat="1" ht="22.5">
      <c r="B1009" s="13"/>
      <c r="C1009" s="13"/>
      <c r="D1009" s="13"/>
      <c r="E1009" s="13"/>
      <c r="F1009" s="13" t="s">
        <v>881</v>
      </c>
      <c r="G1009" s="13" t="s">
        <v>882</v>
      </c>
      <c r="H1009" s="14">
        <f>+H1010</f>
        <v>263773.69</v>
      </c>
      <c r="I1009" s="14">
        <f>+I1010</f>
        <v>263773.69</v>
      </c>
      <c r="J1009" s="15">
        <f>IF(H1009&lt;&gt;0,I1009/H1009*100,"**.**")</f>
        <v>100</v>
      </c>
    </row>
    <row r="1010" spans="2:10" s="8" customFormat="1" ht="22.5">
      <c r="B1010" s="13"/>
      <c r="C1010" s="13"/>
      <c r="D1010" s="13"/>
      <c r="E1010" s="13"/>
      <c r="F1010" s="13" t="s">
        <v>881</v>
      </c>
      <c r="G1010" s="13" t="s">
        <v>882</v>
      </c>
      <c r="H1010" s="14">
        <v>263773.69</v>
      </c>
      <c r="I1010" s="14">
        <v>263773.69</v>
      </c>
      <c r="J1010" s="15">
        <f>IF(H1010&lt;&gt;0,I1010/H1010*100,"**.**")</f>
        <v>100</v>
      </c>
    </row>
    <row r="1011" spans="2:10" s="8" customFormat="1" ht="22.5">
      <c r="B1011" s="13"/>
      <c r="C1011" s="13"/>
      <c r="D1011" s="13"/>
      <c r="E1011" s="13"/>
      <c r="F1011" s="13" t="s">
        <v>743</v>
      </c>
      <c r="G1011" s="13" t="s">
        <v>744</v>
      </c>
      <c r="H1011" s="14">
        <f>+H1012</f>
        <v>93853.58</v>
      </c>
      <c r="I1011" s="14">
        <f>+I1012</f>
        <v>93853.58</v>
      </c>
      <c r="J1011" s="15">
        <f>IF(H1011&lt;&gt;0,I1011/H1011*100,"**.**")</f>
        <v>100</v>
      </c>
    </row>
    <row r="1012" spans="2:10" s="8" customFormat="1" ht="22.5">
      <c r="B1012" s="13"/>
      <c r="C1012" s="13"/>
      <c r="D1012" s="13"/>
      <c r="E1012" s="13"/>
      <c r="F1012" s="13" t="s">
        <v>743</v>
      </c>
      <c r="G1012" s="13" t="s">
        <v>744</v>
      </c>
      <c r="H1012" s="14">
        <v>93853.58</v>
      </c>
      <c r="I1012" s="14">
        <v>93853.58</v>
      </c>
      <c r="J1012" s="15">
        <f>IF(H1012&lt;&gt;0,I1012/H1012*100,"**.**")</f>
        <v>100</v>
      </c>
    </row>
    <row r="1013" spans="2:10" s="8" customFormat="1" ht="22.5">
      <c r="B1013" s="13"/>
      <c r="C1013" s="13"/>
      <c r="D1013" s="13"/>
      <c r="E1013" s="13"/>
      <c r="F1013" s="13" t="s">
        <v>749</v>
      </c>
      <c r="G1013" s="13" t="s">
        <v>750</v>
      </c>
      <c r="H1013" s="14">
        <f>+H1014</f>
        <v>711872.73</v>
      </c>
      <c r="I1013" s="14">
        <f>+I1014</f>
        <v>711872.73</v>
      </c>
      <c r="J1013" s="15">
        <f>IF(H1013&lt;&gt;0,I1013/H1013*100,"**.**")</f>
        <v>100</v>
      </c>
    </row>
    <row r="1014" spans="2:10" s="8" customFormat="1" ht="22.5">
      <c r="B1014" s="13"/>
      <c r="C1014" s="13"/>
      <c r="D1014" s="13"/>
      <c r="E1014" s="13"/>
      <c r="F1014" s="13" t="s">
        <v>749</v>
      </c>
      <c r="G1014" s="13" t="s">
        <v>750</v>
      </c>
      <c r="H1014" s="14">
        <v>711872.73</v>
      </c>
      <c r="I1014" s="14">
        <v>711872.73</v>
      </c>
      <c r="J1014" s="15">
        <f>IF(H1014&lt;&gt;0,I1014/H1014*100,"**.**")</f>
        <v>100</v>
      </c>
    </row>
    <row r="1015" spans="2:10" s="8" customFormat="1" ht="22.5">
      <c r="B1015" s="13"/>
      <c r="C1015" s="13"/>
      <c r="D1015" s="13"/>
      <c r="E1015" s="13"/>
      <c r="F1015" s="13" t="s">
        <v>757</v>
      </c>
      <c r="G1015" s="13" t="s">
        <v>815</v>
      </c>
      <c r="H1015" s="14">
        <f>+H1016</f>
        <v>6300</v>
      </c>
      <c r="I1015" s="14">
        <f>+I1016</f>
        <v>6300</v>
      </c>
      <c r="J1015" s="15">
        <f>IF(H1015&lt;&gt;0,I1015/H1015*100,"**.**")</f>
        <v>100</v>
      </c>
    </row>
    <row r="1016" spans="2:10" s="8" customFormat="1" ht="22.5">
      <c r="B1016" s="13"/>
      <c r="C1016" s="13"/>
      <c r="D1016" s="13"/>
      <c r="E1016" s="13"/>
      <c r="F1016" s="13" t="s">
        <v>757</v>
      </c>
      <c r="G1016" s="13" t="s">
        <v>815</v>
      </c>
      <c r="H1016" s="14">
        <v>6300</v>
      </c>
      <c r="I1016" s="14">
        <v>6300</v>
      </c>
      <c r="J1016" s="15">
        <f>IF(H1016&lt;&gt;0,I1016/H1016*100,"**.**")</f>
        <v>100</v>
      </c>
    </row>
    <row r="1017" spans="2:10" s="8" customFormat="1" ht="22.5">
      <c r="B1017" s="13"/>
      <c r="C1017" s="13"/>
      <c r="D1017" s="13"/>
      <c r="E1017" s="13"/>
      <c r="F1017" s="13" t="s">
        <v>758</v>
      </c>
      <c r="G1017" s="13" t="s">
        <v>759</v>
      </c>
      <c r="H1017" s="14">
        <f>+H1018</f>
        <v>22700</v>
      </c>
      <c r="I1017" s="14">
        <f>+I1018</f>
        <v>22700</v>
      </c>
      <c r="J1017" s="15">
        <f>IF(H1017&lt;&gt;0,I1017/H1017*100,"**.**")</f>
        <v>100</v>
      </c>
    </row>
    <row r="1018" spans="2:10" s="8" customFormat="1" ht="22.5">
      <c r="B1018" s="13"/>
      <c r="C1018" s="13"/>
      <c r="D1018" s="13"/>
      <c r="E1018" s="13"/>
      <c r="F1018" s="13" t="s">
        <v>758</v>
      </c>
      <c r="G1018" s="13" t="s">
        <v>759</v>
      </c>
      <c r="H1018" s="14">
        <v>22700</v>
      </c>
      <c r="I1018" s="14">
        <v>22700</v>
      </c>
      <c r="J1018" s="15">
        <f>IF(H1018&lt;&gt;0,I1018/H1018*100,"**.**")</f>
        <v>100</v>
      </c>
    </row>
    <row r="1019" spans="2:10" s="8" customFormat="1" ht="22.5">
      <c r="B1019" s="13"/>
      <c r="C1019" s="13" t="s">
        <v>1145</v>
      </c>
      <c r="D1019" s="13"/>
      <c r="E1019" s="13"/>
      <c r="F1019" s="13"/>
      <c r="G1019" s="13" t="s">
        <v>1146</v>
      </c>
      <c r="H1019" s="14">
        <f>+H1020</f>
        <v>10300</v>
      </c>
      <c r="I1019" s="14">
        <f>+I1020</f>
        <v>10300</v>
      </c>
      <c r="J1019" s="15">
        <f>IF(H1019&lt;&gt;0,I1019/H1019*100,"**.**")</f>
        <v>100</v>
      </c>
    </row>
    <row r="1020" spans="1:10" s="7" customFormat="1" ht="22.5">
      <c r="A1020" s="10" t="s">
        <v>265</v>
      </c>
      <c r="B1020" s="10"/>
      <c r="C1020" s="10"/>
      <c r="D1020" s="10" t="s">
        <v>371</v>
      </c>
      <c r="E1020" s="10"/>
      <c r="F1020" s="10"/>
      <c r="G1020" s="10" t="s">
        <v>372</v>
      </c>
      <c r="H1020" s="11">
        <f>+H1021</f>
        <v>10300</v>
      </c>
      <c r="I1020" s="11">
        <f>+I1021</f>
        <v>10300</v>
      </c>
      <c r="J1020" s="12">
        <f>IF(H1020&lt;&gt;0,I1020/H1020*100,"**.**")</f>
        <v>100</v>
      </c>
    </row>
    <row r="1021" spans="2:10" s="7" customFormat="1" ht="22.5">
      <c r="B1021" s="10"/>
      <c r="C1021" s="10"/>
      <c r="D1021" s="10"/>
      <c r="E1021" s="10" t="s">
        <v>1411</v>
      </c>
      <c r="F1021" s="10"/>
      <c r="G1021" s="10" t="s">
        <v>1412</v>
      </c>
      <c r="H1021" s="11">
        <f>+H1022</f>
        <v>10300</v>
      </c>
      <c r="I1021" s="11">
        <f>+I1022</f>
        <v>10300</v>
      </c>
      <c r="J1021" s="12">
        <f>IF(H1021&lt;&gt;0,I1021/H1021*100,"**.**")</f>
        <v>100</v>
      </c>
    </row>
    <row r="1022" spans="2:10" s="8" customFormat="1" ht="22.5">
      <c r="B1022" s="13"/>
      <c r="C1022" s="13"/>
      <c r="D1022" s="13"/>
      <c r="E1022" s="13"/>
      <c r="F1022" s="13" t="s">
        <v>800</v>
      </c>
      <c r="G1022" s="13" t="s">
        <v>801</v>
      </c>
      <c r="H1022" s="14">
        <f>+H1023</f>
        <v>10300</v>
      </c>
      <c r="I1022" s="14">
        <f>+I1023</f>
        <v>10300</v>
      </c>
      <c r="J1022" s="15">
        <f>IF(H1022&lt;&gt;0,I1022/H1022*100,"**.**")</f>
        <v>100</v>
      </c>
    </row>
    <row r="1023" spans="2:10" s="8" customFormat="1" ht="22.5">
      <c r="B1023" s="13"/>
      <c r="C1023" s="13"/>
      <c r="D1023" s="13"/>
      <c r="E1023" s="13"/>
      <c r="F1023" s="13" t="s">
        <v>800</v>
      </c>
      <c r="G1023" s="13" t="s">
        <v>801</v>
      </c>
      <c r="H1023" s="14">
        <v>10300</v>
      </c>
      <c r="I1023" s="14">
        <v>10300</v>
      </c>
      <c r="J1023" s="15">
        <f>IF(H1023&lt;&gt;0,I1023/H1023*100,"**.**")</f>
        <v>100</v>
      </c>
    </row>
    <row r="1024" spans="2:10" s="7" customFormat="1" ht="22.5">
      <c r="B1024" s="10"/>
      <c r="C1024" s="10" t="s">
        <v>1147</v>
      </c>
      <c r="D1024" s="10"/>
      <c r="E1024" s="10"/>
      <c r="F1024" s="10"/>
      <c r="G1024" s="10" t="s">
        <v>1148</v>
      </c>
      <c r="H1024" s="11">
        <f>+H1025</f>
        <v>9000</v>
      </c>
      <c r="I1024" s="11">
        <f>+I1025</f>
        <v>9000</v>
      </c>
      <c r="J1024" s="12">
        <f>IF(H1024&lt;&gt;0,I1024/H1024*100,"**.**")</f>
        <v>100</v>
      </c>
    </row>
    <row r="1025" spans="2:10" s="8" customFormat="1" ht="22.5">
      <c r="B1025" s="13"/>
      <c r="C1025" s="13" t="s">
        <v>1149</v>
      </c>
      <c r="D1025" s="13"/>
      <c r="E1025" s="13"/>
      <c r="F1025" s="13"/>
      <c r="G1025" s="13" t="s">
        <v>1150</v>
      </c>
      <c r="H1025" s="14">
        <f>+H1026</f>
        <v>9000</v>
      </c>
      <c r="I1025" s="14">
        <f>+I1026</f>
        <v>9000</v>
      </c>
      <c r="J1025" s="15">
        <f>IF(H1025&lt;&gt;0,I1025/H1025*100,"**.**")</f>
        <v>100</v>
      </c>
    </row>
    <row r="1026" spans="1:10" s="7" customFormat="1" ht="22.5">
      <c r="A1026" s="10" t="s">
        <v>266</v>
      </c>
      <c r="B1026" s="10"/>
      <c r="C1026" s="10"/>
      <c r="D1026" s="10" t="s">
        <v>375</v>
      </c>
      <c r="E1026" s="10"/>
      <c r="F1026" s="10"/>
      <c r="G1026" s="10" t="s">
        <v>376</v>
      </c>
      <c r="H1026" s="11">
        <f>+H1027</f>
        <v>9000</v>
      </c>
      <c r="I1026" s="11">
        <f>+I1027</f>
        <v>9000</v>
      </c>
      <c r="J1026" s="12">
        <f>IF(H1026&lt;&gt;0,I1026/H1026*100,"**.**")</f>
        <v>100</v>
      </c>
    </row>
    <row r="1027" spans="2:10" s="7" customFormat="1" ht="22.5">
      <c r="B1027" s="10"/>
      <c r="C1027" s="10"/>
      <c r="D1027" s="10"/>
      <c r="E1027" s="10" t="s">
        <v>1413</v>
      </c>
      <c r="F1027" s="10"/>
      <c r="G1027" s="10" t="s">
        <v>1414</v>
      </c>
      <c r="H1027" s="11">
        <f>+H1028</f>
        <v>9000</v>
      </c>
      <c r="I1027" s="11">
        <f>+I1028</f>
        <v>9000</v>
      </c>
      <c r="J1027" s="12">
        <f>IF(H1027&lt;&gt;0,I1027/H1027*100,"**.**")</f>
        <v>100</v>
      </c>
    </row>
    <row r="1028" spans="2:10" s="8" customFormat="1" ht="22.5">
      <c r="B1028" s="13"/>
      <c r="C1028" s="13"/>
      <c r="D1028" s="13"/>
      <c r="E1028" s="13"/>
      <c r="F1028" s="13" t="s">
        <v>800</v>
      </c>
      <c r="G1028" s="13" t="s">
        <v>801</v>
      </c>
      <c r="H1028" s="14">
        <f>+H1029</f>
        <v>9000</v>
      </c>
      <c r="I1028" s="14">
        <f>+I1029</f>
        <v>9000</v>
      </c>
      <c r="J1028" s="15">
        <f>IF(H1028&lt;&gt;0,I1028/H1028*100,"**.**")</f>
        <v>100</v>
      </c>
    </row>
    <row r="1029" spans="2:10" s="8" customFormat="1" ht="22.5">
      <c r="B1029" s="13"/>
      <c r="C1029" s="13"/>
      <c r="D1029" s="13"/>
      <c r="E1029" s="13"/>
      <c r="F1029" s="13" t="s">
        <v>800</v>
      </c>
      <c r="G1029" s="13" t="s">
        <v>801</v>
      </c>
      <c r="H1029" s="14">
        <v>9000</v>
      </c>
      <c r="I1029" s="14">
        <v>9000</v>
      </c>
      <c r="J1029" s="15">
        <f>IF(H1029&lt;&gt;0,I1029/H1029*100,"**.**")</f>
        <v>100</v>
      </c>
    </row>
    <row r="1030" spans="2:10" s="7" customFormat="1" ht="22.5">
      <c r="B1030" s="10"/>
      <c r="C1030" s="10" t="s">
        <v>126</v>
      </c>
      <c r="D1030" s="10"/>
      <c r="E1030" s="10"/>
      <c r="F1030" s="10"/>
      <c r="G1030" s="10" t="s">
        <v>127</v>
      </c>
      <c r="H1030" s="11">
        <f>+H1031</f>
        <v>156375.88</v>
      </c>
      <c r="I1030" s="11">
        <f>+I1031</f>
        <v>156375.88</v>
      </c>
      <c r="J1030" s="12">
        <f>IF(H1030&lt;&gt;0,I1030/H1030*100,"**.**")</f>
        <v>100</v>
      </c>
    </row>
    <row r="1031" spans="2:10" s="7" customFormat="1" ht="22.5">
      <c r="B1031" s="10"/>
      <c r="C1031" s="10" t="s">
        <v>1151</v>
      </c>
      <c r="D1031" s="10"/>
      <c r="E1031" s="10"/>
      <c r="F1031" s="10"/>
      <c r="G1031" s="10" t="s">
        <v>1152</v>
      </c>
      <c r="H1031" s="11">
        <f>+H1032</f>
        <v>156375.88</v>
      </c>
      <c r="I1031" s="11">
        <f>+I1032</f>
        <v>156375.88</v>
      </c>
      <c r="J1031" s="12">
        <f>IF(H1031&lt;&gt;0,I1031/H1031*100,"**.**")</f>
        <v>100</v>
      </c>
    </row>
    <row r="1032" spans="2:10" s="8" customFormat="1" ht="22.5">
      <c r="B1032" s="13"/>
      <c r="C1032" s="13" t="s">
        <v>1153</v>
      </c>
      <c r="D1032" s="13"/>
      <c r="E1032" s="13"/>
      <c r="F1032" s="13"/>
      <c r="G1032" s="13" t="s">
        <v>1154</v>
      </c>
      <c r="H1032" s="14">
        <f>+H1033+H1044+H1050</f>
        <v>156375.88</v>
      </c>
      <c r="I1032" s="14">
        <f>+I1033+I1044+I1050</f>
        <v>156375.88</v>
      </c>
      <c r="J1032" s="15">
        <f>IF(H1032&lt;&gt;0,I1032/H1032*100,"**.**")</f>
        <v>100</v>
      </c>
    </row>
    <row r="1033" spans="1:10" s="7" customFormat="1" ht="22.5">
      <c r="A1033" s="10" t="s">
        <v>267</v>
      </c>
      <c r="B1033" s="10"/>
      <c r="C1033" s="10"/>
      <c r="D1033" s="10" t="s">
        <v>382</v>
      </c>
      <c r="E1033" s="10"/>
      <c r="F1033" s="10"/>
      <c r="G1033" s="10" t="s">
        <v>383</v>
      </c>
      <c r="H1033" s="11">
        <f>+H1034+H1037</f>
        <v>107875.88</v>
      </c>
      <c r="I1033" s="11">
        <f>+I1034+I1037</f>
        <v>107875.88</v>
      </c>
      <c r="J1033" s="12">
        <f>IF(H1033&lt;&gt;0,I1033/H1033*100,"**.**")</f>
        <v>100</v>
      </c>
    </row>
    <row r="1034" spans="2:10" s="7" customFormat="1" ht="22.5">
      <c r="B1034" s="10"/>
      <c r="C1034" s="10"/>
      <c r="D1034" s="10"/>
      <c r="E1034" s="10" t="s">
        <v>1287</v>
      </c>
      <c r="F1034" s="10"/>
      <c r="G1034" s="10" t="s">
        <v>1288</v>
      </c>
      <c r="H1034" s="11">
        <f>+H1035</f>
        <v>50075.88</v>
      </c>
      <c r="I1034" s="11">
        <f>+I1035</f>
        <v>50075.88</v>
      </c>
      <c r="J1034" s="12">
        <f>IF(H1034&lt;&gt;0,I1034/H1034*100,"**.**")</f>
        <v>100</v>
      </c>
    </row>
    <row r="1035" spans="2:10" s="8" customFormat="1" ht="22.5">
      <c r="B1035" s="13"/>
      <c r="C1035" s="13"/>
      <c r="D1035" s="13"/>
      <c r="E1035" s="13"/>
      <c r="F1035" s="13" t="s">
        <v>751</v>
      </c>
      <c r="G1035" s="13" t="s">
        <v>752</v>
      </c>
      <c r="H1035" s="14">
        <f>+H1036</f>
        <v>50075.88</v>
      </c>
      <c r="I1035" s="14">
        <f>+I1036</f>
        <v>50075.88</v>
      </c>
      <c r="J1035" s="15">
        <f>IF(H1035&lt;&gt;0,I1035/H1035*100,"**.**")</f>
        <v>100</v>
      </c>
    </row>
    <row r="1036" spans="2:10" s="8" customFormat="1" ht="22.5">
      <c r="B1036" s="13"/>
      <c r="C1036" s="13"/>
      <c r="D1036" s="13"/>
      <c r="E1036" s="13"/>
      <c r="F1036" s="13" t="s">
        <v>751</v>
      </c>
      <c r="G1036" s="13" t="s">
        <v>752</v>
      </c>
      <c r="H1036" s="14">
        <v>50075.88</v>
      </c>
      <c r="I1036" s="14">
        <v>50075.88</v>
      </c>
      <c r="J1036" s="15">
        <f>IF(H1036&lt;&gt;0,I1036/H1036*100,"**.**")</f>
        <v>100</v>
      </c>
    </row>
    <row r="1037" spans="2:10" s="7" customFormat="1" ht="22.5">
      <c r="B1037" s="10"/>
      <c r="C1037" s="10"/>
      <c r="D1037" s="10"/>
      <c r="E1037" s="10" t="s">
        <v>1415</v>
      </c>
      <c r="F1037" s="10"/>
      <c r="G1037" s="10" t="s">
        <v>1416</v>
      </c>
      <c r="H1037" s="11">
        <f>+H1038+H1040+H1042</f>
        <v>57800</v>
      </c>
      <c r="I1037" s="11">
        <f>+I1038+I1040+I1042</f>
        <v>57800</v>
      </c>
      <c r="J1037" s="12">
        <f>IF(H1037&lt;&gt;0,I1037/H1037*100,"**.**")</f>
        <v>100</v>
      </c>
    </row>
    <row r="1038" spans="2:10" s="8" customFormat="1" ht="22.5">
      <c r="B1038" s="13"/>
      <c r="C1038" s="13"/>
      <c r="D1038" s="13"/>
      <c r="E1038" s="13"/>
      <c r="F1038" s="13" t="s">
        <v>649</v>
      </c>
      <c r="G1038" s="13" t="s">
        <v>650</v>
      </c>
      <c r="H1038" s="14">
        <f>+H1039</f>
        <v>10000</v>
      </c>
      <c r="I1038" s="14">
        <f>+I1039</f>
        <v>10000</v>
      </c>
      <c r="J1038" s="15">
        <f>IF(H1038&lt;&gt;0,I1038/H1038*100,"**.**")</f>
        <v>100</v>
      </c>
    </row>
    <row r="1039" spans="2:10" s="8" customFormat="1" ht="22.5">
      <c r="B1039" s="13"/>
      <c r="C1039" s="13"/>
      <c r="D1039" s="13"/>
      <c r="E1039" s="13"/>
      <c r="F1039" s="13" t="s">
        <v>649</v>
      </c>
      <c r="G1039" s="13" t="s">
        <v>650</v>
      </c>
      <c r="H1039" s="14">
        <v>10000</v>
      </c>
      <c r="I1039" s="14">
        <v>10000</v>
      </c>
      <c r="J1039" s="15">
        <f>IF(H1039&lt;&gt;0,I1039/H1039*100,"**.**")</f>
        <v>100</v>
      </c>
    </row>
    <row r="1040" spans="2:10" s="8" customFormat="1" ht="22.5">
      <c r="B1040" s="13"/>
      <c r="C1040" s="13"/>
      <c r="D1040" s="13"/>
      <c r="E1040" s="13"/>
      <c r="F1040" s="13" t="s">
        <v>743</v>
      </c>
      <c r="G1040" s="13" t="s">
        <v>744</v>
      </c>
      <c r="H1040" s="14">
        <f>+H1041</f>
        <v>45000</v>
      </c>
      <c r="I1040" s="14">
        <f>+I1041</f>
        <v>45000</v>
      </c>
      <c r="J1040" s="15">
        <f>IF(H1040&lt;&gt;0,I1040/H1040*100,"**.**")</f>
        <v>100</v>
      </c>
    </row>
    <row r="1041" spans="2:10" s="8" customFormat="1" ht="22.5">
      <c r="B1041" s="13"/>
      <c r="C1041" s="13"/>
      <c r="D1041" s="13"/>
      <c r="E1041" s="13"/>
      <c r="F1041" s="13" t="s">
        <v>743</v>
      </c>
      <c r="G1041" s="13" t="s">
        <v>744</v>
      </c>
      <c r="H1041" s="14">
        <v>45000</v>
      </c>
      <c r="I1041" s="14">
        <v>45000</v>
      </c>
      <c r="J1041" s="15">
        <f>IF(H1041&lt;&gt;0,I1041/H1041*100,"**.**")</f>
        <v>100</v>
      </c>
    </row>
    <row r="1042" spans="2:10" s="8" customFormat="1" ht="22.5">
      <c r="B1042" s="13"/>
      <c r="C1042" s="13"/>
      <c r="D1042" s="13"/>
      <c r="E1042" s="13"/>
      <c r="F1042" s="13" t="s">
        <v>758</v>
      </c>
      <c r="G1042" s="13" t="s">
        <v>759</v>
      </c>
      <c r="H1042" s="14">
        <f>+H1043</f>
        <v>2800</v>
      </c>
      <c r="I1042" s="14">
        <f>+I1043</f>
        <v>2800</v>
      </c>
      <c r="J1042" s="15">
        <f>IF(H1042&lt;&gt;0,I1042/H1042*100,"**.**")</f>
        <v>100</v>
      </c>
    </row>
    <row r="1043" spans="2:10" s="8" customFormat="1" ht="22.5">
      <c r="B1043" s="13"/>
      <c r="C1043" s="13"/>
      <c r="D1043" s="13"/>
      <c r="E1043" s="13"/>
      <c r="F1043" s="13" t="s">
        <v>758</v>
      </c>
      <c r="G1043" s="13" t="s">
        <v>759</v>
      </c>
      <c r="H1043" s="14">
        <v>2800</v>
      </c>
      <c r="I1043" s="14">
        <v>2800</v>
      </c>
      <c r="J1043" s="15">
        <f>IF(H1043&lt;&gt;0,I1043/H1043*100,"**.**")</f>
        <v>100</v>
      </c>
    </row>
    <row r="1044" spans="1:10" s="7" customFormat="1" ht="22.5">
      <c r="A1044" s="10" t="s">
        <v>268</v>
      </c>
      <c r="B1044" s="10"/>
      <c r="C1044" s="10"/>
      <c r="D1044" s="10" t="s">
        <v>387</v>
      </c>
      <c r="E1044" s="10"/>
      <c r="F1044" s="10"/>
      <c r="G1044" s="10" t="s">
        <v>388</v>
      </c>
      <c r="H1044" s="11">
        <f>+H1045</f>
        <v>8200</v>
      </c>
      <c r="I1044" s="11">
        <f>+I1045</f>
        <v>8200</v>
      </c>
      <c r="J1044" s="12">
        <f>IF(H1044&lt;&gt;0,I1044/H1044*100,"**.**")</f>
        <v>100</v>
      </c>
    </row>
    <row r="1045" spans="2:10" s="7" customFormat="1" ht="22.5">
      <c r="B1045" s="10"/>
      <c r="C1045" s="10"/>
      <c r="D1045" s="10"/>
      <c r="E1045" s="10" t="s">
        <v>1417</v>
      </c>
      <c r="F1045" s="10"/>
      <c r="G1045" s="10" t="s">
        <v>1418</v>
      </c>
      <c r="H1045" s="11">
        <f>+H1046+H1048</f>
        <v>8200</v>
      </c>
      <c r="I1045" s="11">
        <f>+I1046+I1048</f>
        <v>8200</v>
      </c>
      <c r="J1045" s="12">
        <f>IF(H1045&lt;&gt;0,I1045/H1045*100,"**.**")</f>
        <v>100</v>
      </c>
    </row>
    <row r="1046" spans="2:10" s="8" customFormat="1" ht="22.5">
      <c r="B1046" s="13"/>
      <c r="C1046" s="13"/>
      <c r="D1046" s="13"/>
      <c r="E1046" s="13"/>
      <c r="F1046" s="13" t="s">
        <v>653</v>
      </c>
      <c r="G1046" s="13" t="s">
        <v>654</v>
      </c>
      <c r="H1046" s="14">
        <f>+H1047</f>
        <v>2044.02</v>
      </c>
      <c r="I1046" s="14">
        <f>+I1047</f>
        <v>2044.02</v>
      </c>
      <c r="J1046" s="15">
        <f>IF(H1046&lt;&gt;0,I1046/H1046*100,"**.**")</f>
        <v>100</v>
      </c>
    </row>
    <row r="1047" spans="2:10" s="8" customFormat="1" ht="22.5">
      <c r="B1047" s="13"/>
      <c r="C1047" s="13"/>
      <c r="D1047" s="13"/>
      <c r="E1047" s="13"/>
      <c r="F1047" s="13" t="s">
        <v>653</v>
      </c>
      <c r="G1047" s="13" t="s">
        <v>654</v>
      </c>
      <c r="H1047" s="14">
        <v>2044.02</v>
      </c>
      <c r="I1047" s="14">
        <v>2044.02</v>
      </c>
      <c r="J1047" s="15">
        <f>IF(H1047&lt;&gt;0,I1047/H1047*100,"**.**")</f>
        <v>100</v>
      </c>
    </row>
    <row r="1048" spans="2:10" s="8" customFormat="1" ht="22.5">
      <c r="B1048" s="13"/>
      <c r="C1048" s="13"/>
      <c r="D1048" s="13"/>
      <c r="E1048" s="13"/>
      <c r="F1048" s="13" t="s">
        <v>758</v>
      </c>
      <c r="G1048" s="13" t="s">
        <v>759</v>
      </c>
      <c r="H1048" s="14">
        <f>+H1049</f>
        <v>6155.98</v>
      </c>
      <c r="I1048" s="14">
        <f>+I1049</f>
        <v>6155.98</v>
      </c>
      <c r="J1048" s="15">
        <f>IF(H1048&lt;&gt;0,I1048/H1048*100,"**.**")</f>
        <v>100</v>
      </c>
    </row>
    <row r="1049" spans="2:10" s="8" customFormat="1" ht="22.5">
      <c r="B1049" s="13"/>
      <c r="C1049" s="13"/>
      <c r="D1049" s="13"/>
      <c r="E1049" s="13"/>
      <c r="F1049" s="13" t="s">
        <v>758</v>
      </c>
      <c r="G1049" s="13" t="s">
        <v>759</v>
      </c>
      <c r="H1049" s="14">
        <v>6155.98</v>
      </c>
      <c r="I1049" s="14">
        <v>6155.98</v>
      </c>
      <c r="J1049" s="15">
        <f>IF(H1049&lt;&gt;0,I1049/H1049*100,"**.**")</f>
        <v>100</v>
      </c>
    </row>
    <row r="1050" spans="1:10" s="7" customFormat="1" ht="22.5">
      <c r="A1050" s="10" t="s">
        <v>269</v>
      </c>
      <c r="B1050" s="10"/>
      <c r="C1050" s="10"/>
      <c r="D1050" s="10" t="s">
        <v>1155</v>
      </c>
      <c r="E1050" s="10"/>
      <c r="F1050" s="10"/>
      <c r="G1050" s="10" t="s">
        <v>1156</v>
      </c>
      <c r="H1050" s="11">
        <f>+H1051</f>
        <v>40300</v>
      </c>
      <c r="I1050" s="11">
        <f>+I1051</f>
        <v>40300</v>
      </c>
      <c r="J1050" s="12">
        <f>IF(H1050&lt;&gt;0,I1050/H1050*100,"**.**")</f>
        <v>100</v>
      </c>
    </row>
    <row r="1051" spans="2:10" s="7" customFormat="1" ht="22.5">
      <c r="B1051" s="10"/>
      <c r="C1051" s="10"/>
      <c r="D1051" s="10"/>
      <c r="E1051" s="10" t="s">
        <v>1419</v>
      </c>
      <c r="F1051" s="10"/>
      <c r="G1051" s="10" t="s">
        <v>1420</v>
      </c>
      <c r="H1051" s="11">
        <f>+H1052+H1054</f>
        <v>40300</v>
      </c>
      <c r="I1051" s="11">
        <f>+I1052+I1054</f>
        <v>40300</v>
      </c>
      <c r="J1051" s="12">
        <f>IF(H1051&lt;&gt;0,I1051/H1051*100,"**.**")</f>
        <v>100</v>
      </c>
    </row>
    <row r="1052" spans="2:10" s="8" customFormat="1" ht="22.5">
      <c r="B1052" s="13"/>
      <c r="C1052" s="13"/>
      <c r="D1052" s="13"/>
      <c r="E1052" s="13"/>
      <c r="F1052" s="13" t="s">
        <v>802</v>
      </c>
      <c r="G1052" s="13" t="s">
        <v>803</v>
      </c>
      <c r="H1052" s="14">
        <f>+H1053</f>
        <v>28686</v>
      </c>
      <c r="I1052" s="14">
        <f>+I1053</f>
        <v>28686</v>
      </c>
      <c r="J1052" s="15">
        <f>IF(H1052&lt;&gt;0,I1052/H1052*100,"**.**")</f>
        <v>100</v>
      </c>
    </row>
    <row r="1053" spans="2:10" s="8" customFormat="1" ht="22.5">
      <c r="B1053" s="13"/>
      <c r="C1053" s="13"/>
      <c r="D1053" s="13"/>
      <c r="E1053" s="13"/>
      <c r="F1053" s="13" t="s">
        <v>802</v>
      </c>
      <c r="G1053" s="13" t="s">
        <v>803</v>
      </c>
      <c r="H1053" s="14">
        <v>28686</v>
      </c>
      <c r="I1053" s="14">
        <v>28686</v>
      </c>
      <c r="J1053" s="15">
        <f>IF(H1053&lt;&gt;0,I1053/H1053*100,"**.**")</f>
        <v>100</v>
      </c>
    </row>
    <row r="1054" spans="2:10" s="8" customFormat="1" ht="22.5">
      <c r="B1054" s="13"/>
      <c r="C1054" s="13"/>
      <c r="D1054" s="13"/>
      <c r="E1054" s="13"/>
      <c r="F1054" s="13" t="s">
        <v>804</v>
      </c>
      <c r="G1054" s="13" t="s">
        <v>805</v>
      </c>
      <c r="H1054" s="14">
        <f>+H1055</f>
        <v>11614</v>
      </c>
      <c r="I1054" s="14">
        <f>+I1055</f>
        <v>11614</v>
      </c>
      <c r="J1054" s="15">
        <f>IF(H1054&lt;&gt;0,I1054/H1054*100,"**.**")</f>
        <v>100</v>
      </c>
    </row>
    <row r="1055" spans="2:10" s="8" customFormat="1" ht="22.5">
      <c r="B1055" s="13"/>
      <c r="C1055" s="13"/>
      <c r="D1055" s="13"/>
      <c r="E1055" s="13"/>
      <c r="F1055" s="13" t="s">
        <v>804</v>
      </c>
      <c r="G1055" s="13" t="s">
        <v>805</v>
      </c>
      <c r="H1055" s="14">
        <v>11614</v>
      </c>
      <c r="I1055" s="14">
        <v>11614</v>
      </c>
      <c r="J1055" s="15">
        <f>IF(H1055&lt;&gt;0,I1055/H1055*100,"**.**")</f>
        <v>100</v>
      </c>
    </row>
    <row r="1056" spans="2:10" s="7" customFormat="1" ht="22.5">
      <c r="B1056" s="10"/>
      <c r="C1056" s="10" t="s">
        <v>389</v>
      </c>
      <c r="D1056" s="10"/>
      <c r="E1056" s="10"/>
      <c r="F1056" s="10"/>
      <c r="G1056" s="10" t="s">
        <v>390</v>
      </c>
      <c r="H1056" s="11">
        <f>+H1057+H1099</f>
        <v>1332901.75</v>
      </c>
      <c r="I1056" s="11">
        <f>+I1057+I1099</f>
        <v>1332901.75</v>
      </c>
      <c r="J1056" s="12">
        <f>IF(H1056&lt;&gt;0,I1056/H1056*100,"**.**")</f>
        <v>100</v>
      </c>
    </row>
    <row r="1057" spans="2:10" s="7" customFormat="1" ht="22.5">
      <c r="B1057" s="10"/>
      <c r="C1057" s="10" t="s">
        <v>1157</v>
      </c>
      <c r="D1057" s="10"/>
      <c r="E1057" s="10"/>
      <c r="F1057" s="10"/>
      <c r="G1057" s="10" t="s">
        <v>1158</v>
      </c>
      <c r="H1057" s="11">
        <f>+H1058+H1063+H1082</f>
        <v>777901.75</v>
      </c>
      <c r="I1057" s="11">
        <f>+I1058+I1063+I1082</f>
        <v>777901.75</v>
      </c>
      <c r="J1057" s="12">
        <f>IF(H1057&lt;&gt;0,I1057/H1057*100,"**.**")</f>
        <v>100</v>
      </c>
    </row>
    <row r="1058" spans="2:10" s="8" customFormat="1" ht="22.5">
      <c r="B1058" s="13"/>
      <c r="C1058" s="13" t="s">
        <v>1159</v>
      </c>
      <c r="D1058" s="13"/>
      <c r="E1058" s="13"/>
      <c r="F1058" s="13"/>
      <c r="G1058" s="13" t="s">
        <v>1160</v>
      </c>
      <c r="H1058" s="14">
        <f>+H1059</f>
        <v>13100</v>
      </c>
      <c r="I1058" s="14">
        <f>+I1059</f>
        <v>13100</v>
      </c>
      <c r="J1058" s="15">
        <f>IF(H1058&lt;&gt;0,I1058/H1058*100,"**.**")</f>
        <v>100</v>
      </c>
    </row>
    <row r="1059" spans="1:10" s="7" customFormat="1" ht="22.5">
      <c r="A1059" s="10" t="s">
        <v>270</v>
      </c>
      <c r="B1059" s="10"/>
      <c r="C1059" s="10"/>
      <c r="D1059" s="10" t="s">
        <v>1161</v>
      </c>
      <c r="E1059" s="10"/>
      <c r="F1059" s="10"/>
      <c r="G1059" s="10" t="s">
        <v>1162</v>
      </c>
      <c r="H1059" s="11">
        <f>+H1060</f>
        <v>13100</v>
      </c>
      <c r="I1059" s="11">
        <f>+I1060</f>
        <v>13100</v>
      </c>
      <c r="J1059" s="12">
        <f>IF(H1059&lt;&gt;0,I1059/H1059*100,"**.**")</f>
        <v>100</v>
      </c>
    </row>
    <row r="1060" spans="2:10" s="7" customFormat="1" ht="22.5">
      <c r="B1060" s="10"/>
      <c r="C1060" s="10"/>
      <c r="D1060" s="10"/>
      <c r="E1060" s="10" t="s">
        <v>1421</v>
      </c>
      <c r="F1060" s="10"/>
      <c r="G1060" s="10" t="s">
        <v>1422</v>
      </c>
      <c r="H1060" s="11">
        <f>+H1061</f>
        <v>13100</v>
      </c>
      <c r="I1060" s="11">
        <f>+I1061</f>
        <v>13100</v>
      </c>
      <c r="J1060" s="12">
        <f>IF(H1060&lt;&gt;0,I1060/H1060*100,"**.**")</f>
        <v>100</v>
      </c>
    </row>
    <row r="1061" spans="2:10" s="8" customFormat="1" ht="22.5">
      <c r="B1061" s="13"/>
      <c r="C1061" s="13"/>
      <c r="D1061" s="13"/>
      <c r="E1061" s="13"/>
      <c r="F1061" s="13" t="s">
        <v>802</v>
      </c>
      <c r="G1061" s="13" t="s">
        <v>803</v>
      </c>
      <c r="H1061" s="14">
        <f>+H1062</f>
        <v>13100</v>
      </c>
      <c r="I1061" s="14">
        <f>+I1062</f>
        <v>13100</v>
      </c>
      <c r="J1061" s="15">
        <f>IF(H1061&lt;&gt;0,I1061/H1061*100,"**.**")</f>
        <v>100</v>
      </c>
    </row>
    <row r="1062" spans="2:10" s="8" customFormat="1" ht="22.5">
      <c r="B1062" s="13"/>
      <c r="C1062" s="13"/>
      <c r="D1062" s="13"/>
      <c r="E1062" s="13"/>
      <c r="F1062" s="13" t="s">
        <v>802</v>
      </c>
      <c r="G1062" s="13" t="s">
        <v>803</v>
      </c>
      <c r="H1062" s="14">
        <v>13100</v>
      </c>
      <c r="I1062" s="14">
        <v>13100</v>
      </c>
      <c r="J1062" s="15">
        <f>IF(H1062&lt;&gt;0,I1062/H1062*100,"**.**")</f>
        <v>100</v>
      </c>
    </row>
    <row r="1063" spans="2:10" s="8" customFormat="1" ht="22.5">
      <c r="B1063" s="13"/>
      <c r="C1063" s="13" t="s">
        <v>1163</v>
      </c>
      <c r="D1063" s="13"/>
      <c r="E1063" s="13"/>
      <c r="F1063" s="13"/>
      <c r="G1063" s="13" t="s">
        <v>1158</v>
      </c>
      <c r="H1063" s="14">
        <f>+H1064+H1072</f>
        <v>572501.75</v>
      </c>
      <c r="I1063" s="14">
        <f>+I1064+I1072</f>
        <v>572501.75</v>
      </c>
      <c r="J1063" s="15">
        <f>IF(H1063&lt;&gt;0,I1063/H1063*100,"**.**")</f>
        <v>100</v>
      </c>
    </row>
    <row r="1064" spans="1:10" s="7" customFormat="1" ht="22.5">
      <c r="A1064" s="10" t="s">
        <v>271</v>
      </c>
      <c r="B1064" s="10"/>
      <c r="C1064" s="10"/>
      <c r="D1064" s="10" t="s">
        <v>846</v>
      </c>
      <c r="E1064" s="10"/>
      <c r="F1064" s="10"/>
      <c r="G1064" s="10" t="s">
        <v>1164</v>
      </c>
      <c r="H1064" s="11">
        <f>+H1065</f>
        <v>372901.75</v>
      </c>
      <c r="I1064" s="11">
        <f>+I1065</f>
        <v>372901.75</v>
      </c>
      <c r="J1064" s="12">
        <f>IF(H1064&lt;&gt;0,I1064/H1064*100,"**.**")</f>
        <v>100</v>
      </c>
    </row>
    <row r="1065" spans="2:10" s="7" customFormat="1" ht="22.5">
      <c r="B1065" s="10"/>
      <c r="C1065" s="10"/>
      <c r="D1065" s="10"/>
      <c r="E1065" s="10" t="s">
        <v>1423</v>
      </c>
      <c r="F1065" s="10"/>
      <c r="G1065" s="10" t="s">
        <v>1424</v>
      </c>
      <c r="H1065" s="11">
        <f>+H1066+H1068+H1070</f>
        <v>372901.75</v>
      </c>
      <c r="I1065" s="11">
        <f>+I1066+I1068+I1070</f>
        <v>372901.75</v>
      </c>
      <c r="J1065" s="12">
        <f>IF(H1065&lt;&gt;0,I1065/H1065*100,"**.**")</f>
        <v>100</v>
      </c>
    </row>
    <row r="1066" spans="2:10" s="8" customFormat="1" ht="22.5">
      <c r="B1066" s="13"/>
      <c r="C1066" s="13"/>
      <c r="D1066" s="13"/>
      <c r="E1066" s="13"/>
      <c r="F1066" s="13" t="s">
        <v>749</v>
      </c>
      <c r="G1066" s="13" t="s">
        <v>750</v>
      </c>
      <c r="H1066" s="14">
        <f>+H1067</f>
        <v>365901.75</v>
      </c>
      <c r="I1066" s="14">
        <f>+I1067</f>
        <v>365901.75</v>
      </c>
      <c r="J1066" s="15">
        <f>IF(H1066&lt;&gt;0,I1066/H1066*100,"**.**")</f>
        <v>100</v>
      </c>
    </row>
    <row r="1067" spans="2:10" s="8" customFormat="1" ht="22.5">
      <c r="B1067" s="13"/>
      <c r="C1067" s="13"/>
      <c r="D1067" s="13"/>
      <c r="E1067" s="13"/>
      <c r="F1067" s="13" t="s">
        <v>749</v>
      </c>
      <c r="G1067" s="13" t="s">
        <v>750</v>
      </c>
      <c r="H1067" s="14">
        <v>365901.75</v>
      </c>
      <c r="I1067" s="14">
        <v>365901.75</v>
      </c>
      <c r="J1067" s="15">
        <f>IF(H1067&lt;&gt;0,I1067/H1067*100,"**.**")</f>
        <v>100</v>
      </c>
    </row>
    <row r="1068" spans="2:10" s="8" customFormat="1" ht="22.5">
      <c r="B1068" s="13"/>
      <c r="C1068" s="13"/>
      <c r="D1068" s="13"/>
      <c r="E1068" s="13"/>
      <c r="F1068" s="13" t="s">
        <v>757</v>
      </c>
      <c r="G1068" s="13" t="s">
        <v>815</v>
      </c>
      <c r="H1068" s="14">
        <f>+H1069</f>
        <v>5000</v>
      </c>
      <c r="I1068" s="14">
        <f>+I1069</f>
        <v>5000</v>
      </c>
      <c r="J1068" s="15">
        <f>IF(H1068&lt;&gt;0,I1068/H1068*100,"**.**")</f>
        <v>100</v>
      </c>
    </row>
    <row r="1069" spans="2:10" s="8" customFormat="1" ht="22.5">
      <c r="B1069" s="13"/>
      <c r="C1069" s="13"/>
      <c r="D1069" s="13"/>
      <c r="E1069" s="13"/>
      <c r="F1069" s="13" t="s">
        <v>757</v>
      </c>
      <c r="G1069" s="13" t="s">
        <v>815</v>
      </c>
      <c r="H1069" s="14">
        <v>5000</v>
      </c>
      <c r="I1069" s="14">
        <v>5000</v>
      </c>
      <c r="J1069" s="15">
        <f>IF(H1069&lt;&gt;0,I1069/H1069*100,"**.**")</f>
        <v>100</v>
      </c>
    </row>
    <row r="1070" spans="2:10" s="8" customFormat="1" ht="22.5">
      <c r="B1070" s="13"/>
      <c r="C1070" s="13"/>
      <c r="D1070" s="13"/>
      <c r="E1070" s="13"/>
      <c r="F1070" s="13" t="s">
        <v>758</v>
      </c>
      <c r="G1070" s="13" t="s">
        <v>759</v>
      </c>
      <c r="H1070" s="14">
        <f>+H1071</f>
        <v>2000</v>
      </c>
      <c r="I1070" s="14">
        <f>+I1071</f>
        <v>2000</v>
      </c>
      <c r="J1070" s="15">
        <f>IF(H1070&lt;&gt;0,I1070/H1070*100,"**.**")</f>
        <v>100</v>
      </c>
    </row>
    <row r="1071" spans="2:10" s="8" customFormat="1" ht="22.5">
      <c r="B1071" s="13"/>
      <c r="C1071" s="13"/>
      <c r="D1071" s="13"/>
      <c r="E1071" s="13"/>
      <c r="F1071" s="13" t="s">
        <v>758</v>
      </c>
      <c r="G1071" s="13" t="s">
        <v>759</v>
      </c>
      <c r="H1071" s="14">
        <v>2000</v>
      </c>
      <c r="I1071" s="14">
        <v>2000</v>
      </c>
      <c r="J1071" s="15">
        <f>IF(H1071&lt;&gt;0,I1071/H1071*100,"**.**")</f>
        <v>100</v>
      </c>
    </row>
    <row r="1072" spans="1:10" s="7" customFormat="1" ht="22.5">
      <c r="A1072" s="10" t="s">
        <v>272</v>
      </c>
      <c r="B1072" s="10"/>
      <c r="C1072" s="10"/>
      <c r="D1072" s="10" t="s">
        <v>1165</v>
      </c>
      <c r="E1072" s="10"/>
      <c r="F1072" s="10"/>
      <c r="G1072" s="10" t="s">
        <v>1166</v>
      </c>
      <c r="H1072" s="11">
        <f>+H1073</f>
        <v>199600</v>
      </c>
      <c r="I1072" s="11">
        <f>+I1073</f>
        <v>199600</v>
      </c>
      <c r="J1072" s="12">
        <f>IF(H1072&lt;&gt;0,I1072/H1072*100,"**.**")</f>
        <v>100</v>
      </c>
    </row>
    <row r="1073" spans="2:10" s="7" customFormat="1" ht="22.5">
      <c r="B1073" s="10"/>
      <c r="C1073" s="10"/>
      <c r="D1073" s="10"/>
      <c r="E1073" s="10" t="s">
        <v>1425</v>
      </c>
      <c r="F1073" s="10"/>
      <c r="G1073" s="10" t="s">
        <v>1426</v>
      </c>
      <c r="H1073" s="11">
        <f>+H1074+H1076+H1078+H1080</f>
        <v>199600</v>
      </c>
      <c r="I1073" s="11">
        <f>+I1074+I1076+I1078+I1080</f>
        <v>199600</v>
      </c>
      <c r="J1073" s="12">
        <f>IF(H1073&lt;&gt;0,I1073/H1073*100,"**.**")</f>
        <v>100</v>
      </c>
    </row>
    <row r="1074" spans="2:10" s="8" customFormat="1" ht="22.5">
      <c r="B1074" s="13"/>
      <c r="C1074" s="13"/>
      <c r="D1074" s="13"/>
      <c r="E1074" s="13"/>
      <c r="F1074" s="13" t="s">
        <v>894</v>
      </c>
      <c r="G1074" s="13" t="s">
        <v>895</v>
      </c>
      <c r="H1074" s="14">
        <f>+H1075</f>
        <v>34000</v>
      </c>
      <c r="I1074" s="14">
        <f>+I1075</f>
        <v>34000</v>
      </c>
      <c r="J1074" s="15">
        <f>IF(H1074&lt;&gt;0,I1074/H1074*100,"**.**")</f>
        <v>100</v>
      </c>
    </row>
    <row r="1075" spans="2:10" s="8" customFormat="1" ht="22.5">
      <c r="B1075" s="13"/>
      <c r="C1075" s="13"/>
      <c r="D1075" s="13"/>
      <c r="E1075" s="13"/>
      <c r="F1075" s="13" t="s">
        <v>894</v>
      </c>
      <c r="G1075" s="13" t="s">
        <v>895</v>
      </c>
      <c r="H1075" s="14">
        <v>34000</v>
      </c>
      <c r="I1075" s="14">
        <v>34000</v>
      </c>
      <c r="J1075" s="15">
        <f>IF(H1075&lt;&gt;0,I1075/H1075*100,"**.**")</f>
        <v>100</v>
      </c>
    </row>
    <row r="1076" spans="2:10" s="8" customFormat="1" ht="22.5">
      <c r="B1076" s="13"/>
      <c r="C1076" s="13"/>
      <c r="D1076" s="13"/>
      <c r="E1076" s="13"/>
      <c r="F1076" s="13" t="s">
        <v>739</v>
      </c>
      <c r="G1076" s="13" t="s">
        <v>740</v>
      </c>
      <c r="H1076" s="14">
        <f>+H1077</f>
        <v>146600</v>
      </c>
      <c r="I1076" s="14">
        <f>+I1077</f>
        <v>146600</v>
      </c>
      <c r="J1076" s="15">
        <f>IF(H1076&lt;&gt;0,I1076/H1076*100,"**.**")</f>
        <v>100</v>
      </c>
    </row>
    <row r="1077" spans="2:10" s="8" customFormat="1" ht="22.5">
      <c r="B1077" s="13"/>
      <c r="C1077" s="13"/>
      <c r="D1077" s="13"/>
      <c r="E1077" s="13"/>
      <c r="F1077" s="13" t="s">
        <v>739</v>
      </c>
      <c r="G1077" s="13" t="s">
        <v>740</v>
      </c>
      <c r="H1077" s="14">
        <v>146600</v>
      </c>
      <c r="I1077" s="14">
        <v>146600</v>
      </c>
      <c r="J1077" s="15">
        <f>IF(H1077&lt;&gt;0,I1077/H1077*100,"**.**")</f>
        <v>100</v>
      </c>
    </row>
    <row r="1078" spans="2:10" s="8" customFormat="1" ht="22.5">
      <c r="B1078" s="13"/>
      <c r="C1078" s="13"/>
      <c r="D1078" s="13"/>
      <c r="E1078" s="13"/>
      <c r="F1078" s="13" t="s">
        <v>758</v>
      </c>
      <c r="G1078" s="13" t="s">
        <v>759</v>
      </c>
      <c r="H1078" s="14">
        <f>+H1079</f>
        <v>13000</v>
      </c>
      <c r="I1078" s="14">
        <f>+I1079</f>
        <v>13000</v>
      </c>
      <c r="J1078" s="15">
        <f>IF(H1078&lt;&gt;0,I1078/H1078*100,"**.**")</f>
        <v>100</v>
      </c>
    </row>
    <row r="1079" spans="2:10" s="8" customFormat="1" ht="22.5">
      <c r="B1079" s="13"/>
      <c r="C1079" s="13"/>
      <c r="D1079" s="13"/>
      <c r="E1079" s="13"/>
      <c r="F1079" s="13" t="s">
        <v>758</v>
      </c>
      <c r="G1079" s="13" t="s">
        <v>759</v>
      </c>
      <c r="H1079" s="14">
        <v>13000</v>
      </c>
      <c r="I1079" s="14">
        <v>13000</v>
      </c>
      <c r="J1079" s="15">
        <f>IF(H1079&lt;&gt;0,I1079/H1079*100,"**.**")</f>
        <v>100</v>
      </c>
    </row>
    <row r="1080" spans="2:10" s="8" customFormat="1" ht="22.5">
      <c r="B1080" s="13"/>
      <c r="C1080" s="13"/>
      <c r="D1080" s="13"/>
      <c r="E1080" s="13"/>
      <c r="F1080" s="13" t="s">
        <v>806</v>
      </c>
      <c r="G1080" s="13" t="s">
        <v>807</v>
      </c>
      <c r="H1080" s="14">
        <f>+H1081</f>
        <v>6000</v>
      </c>
      <c r="I1080" s="14">
        <f>+I1081</f>
        <v>6000</v>
      </c>
      <c r="J1080" s="15">
        <f>IF(H1080&lt;&gt;0,I1080/H1080*100,"**.**")</f>
        <v>100</v>
      </c>
    </row>
    <row r="1081" spans="2:10" s="8" customFormat="1" ht="22.5">
      <c r="B1081" s="13"/>
      <c r="C1081" s="13"/>
      <c r="D1081" s="13"/>
      <c r="E1081" s="13"/>
      <c r="F1081" s="13" t="s">
        <v>806</v>
      </c>
      <c r="G1081" s="13" t="s">
        <v>807</v>
      </c>
      <c r="H1081" s="14">
        <v>6000</v>
      </c>
      <c r="I1081" s="14">
        <v>6000</v>
      </c>
      <c r="J1081" s="15">
        <f>IF(H1081&lt;&gt;0,I1081/H1081*100,"**.**")</f>
        <v>100</v>
      </c>
    </row>
    <row r="1082" spans="2:10" s="8" customFormat="1" ht="22.5">
      <c r="B1082" s="13"/>
      <c r="C1082" s="13" t="s">
        <v>1167</v>
      </c>
      <c r="D1082" s="13"/>
      <c r="E1082" s="13"/>
      <c r="F1082" s="13"/>
      <c r="G1082" s="13" t="s">
        <v>1168</v>
      </c>
      <c r="H1082" s="14">
        <f>+H1083+H1087</f>
        <v>192300</v>
      </c>
      <c r="I1082" s="14">
        <f>+I1083+I1087</f>
        <v>192300</v>
      </c>
      <c r="J1082" s="15">
        <f>IF(H1082&lt;&gt;0,I1082/H1082*100,"**.**")</f>
        <v>100</v>
      </c>
    </row>
    <row r="1083" spans="1:10" s="7" customFormat="1" ht="22.5">
      <c r="A1083" s="10" t="s">
        <v>273</v>
      </c>
      <c r="B1083" s="10"/>
      <c r="C1083" s="10"/>
      <c r="D1083" s="10" t="s">
        <v>398</v>
      </c>
      <c r="E1083" s="10"/>
      <c r="F1083" s="10"/>
      <c r="G1083" s="10" t="s">
        <v>399</v>
      </c>
      <c r="H1083" s="11">
        <f>+H1084</f>
        <v>31600</v>
      </c>
      <c r="I1083" s="11">
        <f>+I1084</f>
        <v>31600</v>
      </c>
      <c r="J1083" s="12">
        <f>IF(H1083&lt;&gt;0,I1083/H1083*100,"**.**")</f>
        <v>100</v>
      </c>
    </row>
    <row r="1084" spans="2:10" s="7" customFormat="1" ht="22.5">
      <c r="B1084" s="10"/>
      <c r="C1084" s="10"/>
      <c r="D1084" s="10"/>
      <c r="E1084" s="10" t="s">
        <v>1287</v>
      </c>
      <c r="F1084" s="10"/>
      <c r="G1084" s="10" t="s">
        <v>1288</v>
      </c>
      <c r="H1084" s="11">
        <f>+H1085</f>
        <v>31600</v>
      </c>
      <c r="I1084" s="11">
        <f>+I1085</f>
        <v>31600</v>
      </c>
      <c r="J1084" s="12">
        <f>IF(H1084&lt;&gt;0,I1084/H1084*100,"**.**")</f>
        <v>100</v>
      </c>
    </row>
    <row r="1085" spans="2:10" s="8" customFormat="1" ht="22.5">
      <c r="B1085" s="13"/>
      <c r="C1085" s="13"/>
      <c r="D1085" s="13"/>
      <c r="E1085" s="13"/>
      <c r="F1085" s="13" t="s">
        <v>808</v>
      </c>
      <c r="G1085" s="13" t="s">
        <v>809</v>
      </c>
      <c r="H1085" s="14">
        <f>+H1086</f>
        <v>31600</v>
      </c>
      <c r="I1085" s="14">
        <f>+I1086</f>
        <v>31600</v>
      </c>
      <c r="J1085" s="15">
        <f>IF(H1085&lt;&gt;0,I1085/H1085*100,"**.**")</f>
        <v>100</v>
      </c>
    </row>
    <row r="1086" spans="2:10" s="8" customFormat="1" ht="22.5">
      <c r="B1086" s="13"/>
      <c r="C1086" s="13"/>
      <c r="D1086" s="13"/>
      <c r="E1086" s="13"/>
      <c r="F1086" s="13" t="s">
        <v>808</v>
      </c>
      <c r="G1086" s="13" t="s">
        <v>809</v>
      </c>
      <c r="H1086" s="14">
        <v>31600</v>
      </c>
      <c r="I1086" s="14">
        <v>31600</v>
      </c>
      <c r="J1086" s="15">
        <f>IF(H1086&lt;&gt;0,I1086/H1086*100,"**.**")</f>
        <v>100</v>
      </c>
    </row>
    <row r="1087" spans="1:10" s="7" customFormat="1" ht="22.5">
      <c r="A1087" s="10" t="s">
        <v>274</v>
      </c>
      <c r="B1087" s="10"/>
      <c r="C1087" s="10"/>
      <c r="D1087" s="10" t="s">
        <v>1169</v>
      </c>
      <c r="E1087" s="10"/>
      <c r="F1087" s="10"/>
      <c r="G1087" s="10" t="s">
        <v>1168</v>
      </c>
      <c r="H1087" s="11">
        <f>+H1088</f>
        <v>160700</v>
      </c>
      <c r="I1087" s="11">
        <f>+I1088</f>
        <v>160700</v>
      </c>
      <c r="J1087" s="12">
        <f>IF(H1087&lt;&gt;0,I1087/H1087*100,"**.**")</f>
        <v>100</v>
      </c>
    </row>
    <row r="1088" spans="2:10" s="7" customFormat="1" ht="22.5">
      <c r="B1088" s="10"/>
      <c r="C1088" s="10"/>
      <c r="D1088" s="10"/>
      <c r="E1088" s="10" t="s">
        <v>1287</v>
      </c>
      <c r="F1088" s="10"/>
      <c r="G1088" s="10" t="s">
        <v>1288</v>
      </c>
      <c r="H1088" s="11">
        <f>+H1089+H1091+H1093+H1095+H1097</f>
        <v>160700</v>
      </c>
      <c r="I1088" s="11">
        <f>+I1089+I1091+I1093+I1095+I1097</f>
        <v>160700</v>
      </c>
      <c r="J1088" s="12">
        <f>IF(H1088&lt;&gt;0,I1088/H1088*100,"**.**")</f>
        <v>100</v>
      </c>
    </row>
    <row r="1089" spans="2:10" s="8" customFormat="1" ht="22.5">
      <c r="B1089" s="13"/>
      <c r="C1089" s="13"/>
      <c r="D1089" s="13"/>
      <c r="E1089" s="13"/>
      <c r="F1089" s="13" t="s">
        <v>653</v>
      </c>
      <c r="G1089" s="13" t="s">
        <v>654</v>
      </c>
      <c r="H1089" s="14">
        <f>+H1090</f>
        <v>6000</v>
      </c>
      <c r="I1089" s="14">
        <f>+I1090</f>
        <v>6000</v>
      </c>
      <c r="J1089" s="15">
        <f>IF(H1089&lt;&gt;0,I1089/H1089*100,"**.**")</f>
        <v>100</v>
      </c>
    </row>
    <row r="1090" spans="2:10" s="8" customFormat="1" ht="22.5">
      <c r="B1090" s="13"/>
      <c r="C1090" s="13"/>
      <c r="D1090" s="13"/>
      <c r="E1090" s="13"/>
      <c r="F1090" s="13" t="s">
        <v>653</v>
      </c>
      <c r="G1090" s="13" t="s">
        <v>654</v>
      </c>
      <c r="H1090" s="14">
        <v>6000</v>
      </c>
      <c r="I1090" s="14">
        <v>6000</v>
      </c>
      <c r="J1090" s="15">
        <f>IF(H1090&lt;&gt;0,I1090/H1090*100,"**.**")</f>
        <v>100</v>
      </c>
    </row>
    <row r="1091" spans="2:10" s="8" customFormat="1" ht="22.5">
      <c r="B1091" s="13"/>
      <c r="C1091" s="13"/>
      <c r="D1091" s="13"/>
      <c r="E1091" s="13"/>
      <c r="F1091" s="13" t="s">
        <v>824</v>
      </c>
      <c r="G1091" s="13" t="s">
        <v>825</v>
      </c>
      <c r="H1091" s="14">
        <f>+H1092</f>
        <v>6500</v>
      </c>
      <c r="I1091" s="14">
        <f>+I1092</f>
        <v>6500</v>
      </c>
      <c r="J1091" s="15">
        <f>IF(H1091&lt;&gt;0,I1091/H1091*100,"**.**")</f>
        <v>100</v>
      </c>
    </row>
    <row r="1092" spans="2:10" s="8" customFormat="1" ht="22.5">
      <c r="B1092" s="13"/>
      <c r="C1092" s="13"/>
      <c r="D1092" s="13"/>
      <c r="E1092" s="13"/>
      <c r="F1092" s="13" t="s">
        <v>824</v>
      </c>
      <c r="G1092" s="13" t="s">
        <v>825</v>
      </c>
      <c r="H1092" s="14">
        <v>6500</v>
      </c>
      <c r="I1092" s="14">
        <v>6500</v>
      </c>
      <c r="J1092" s="15">
        <f>IF(H1092&lt;&gt;0,I1092/H1092*100,"**.**")</f>
        <v>100</v>
      </c>
    </row>
    <row r="1093" spans="2:10" s="8" customFormat="1" ht="22.5">
      <c r="B1093" s="13"/>
      <c r="C1093" s="13"/>
      <c r="D1093" s="13"/>
      <c r="E1093" s="13"/>
      <c r="F1093" s="13" t="s">
        <v>738</v>
      </c>
      <c r="G1093" s="13" t="s">
        <v>14</v>
      </c>
      <c r="H1093" s="14">
        <f>+H1094</f>
        <v>120700</v>
      </c>
      <c r="I1093" s="14">
        <f>+I1094</f>
        <v>120700</v>
      </c>
      <c r="J1093" s="15">
        <f>IF(H1093&lt;&gt;0,I1093/H1093*100,"**.**")</f>
        <v>100</v>
      </c>
    </row>
    <row r="1094" spans="2:10" s="8" customFormat="1" ht="22.5">
      <c r="B1094" s="13"/>
      <c r="C1094" s="13"/>
      <c r="D1094" s="13"/>
      <c r="E1094" s="13"/>
      <c r="F1094" s="13" t="s">
        <v>738</v>
      </c>
      <c r="G1094" s="13" t="s">
        <v>14</v>
      </c>
      <c r="H1094" s="14">
        <v>120700</v>
      </c>
      <c r="I1094" s="14">
        <v>120700</v>
      </c>
      <c r="J1094" s="15">
        <f>IF(H1094&lt;&gt;0,I1094/H1094*100,"**.**")</f>
        <v>100</v>
      </c>
    </row>
    <row r="1095" spans="2:10" s="8" customFormat="1" ht="22.5">
      <c r="B1095" s="13"/>
      <c r="C1095" s="13"/>
      <c r="D1095" s="13"/>
      <c r="E1095" s="13"/>
      <c r="F1095" s="13" t="s">
        <v>657</v>
      </c>
      <c r="G1095" s="13" t="s">
        <v>658</v>
      </c>
      <c r="H1095" s="14">
        <f>+H1096</f>
        <v>17000</v>
      </c>
      <c r="I1095" s="14">
        <f>+I1096</f>
        <v>17000</v>
      </c>
      <c r="J1095" s="15">
        <f>IF(H1095&lt;&gt;0,I1095/H1095*100,"**.**")</f>
        <v>100</v>
      </c>
    </row>
    <row r="1096" spans="2:10" s="8" customFormat="1" ht="22.5">
      <c r="B1096" s="13"/>
      <c r="C1096" s="13"/>
      <c r="D1096" s="13"/>
      <c r="E1096" s="13"/>
      <c r="F1096" s="13" t="s">
        <v>657</v>
      </c>
      <c r="G1096" s="13" t="s">
        <v>658</v>
      </c>
      <c r="H1096" s="14">
        <v>17000</v>
      </c>
      <c r="I1096" s="14">
        <v>17000</v>
      </c>
      <c r="J1096" s="15">
        <f>IF(H1096&lt;&gt;0,I1096/H1096*100,"**.**")</f>
        <v>100</v>
      </c>
    </row>
    <row r="1097" spans="2:10" s="8" customFormat="1" ht="22.5">
      <c r="B1097" s="13"/>
      <c r="C1097" s="13"/>
      <c r="D1097" s="13"/>
      <c r="E1097" s="13"/>
      <c r="F1097" s="13" t="s">
        <v>806</v>
      </c>
      <c r="G1097" s="13" t="s">
        <v>807</v>
      </c>
      <c r="H1097" s="14">
        <f>+H1098</f>
        <v>10500</v>
      </c>
      <c r="I1097" s="14">
        <f>+I1098</f>
        <v>10500</v>
      </c>
      <c r="J1097" s="15">
        <f>IF(H1097&lt;&gt;0,I1097/H1097*100,"**.**")</f>
        <v>100</v>
      </c>
    </row>
    <row r="1098" spans="2:10" s="8" customFormat="1" ht="22.5">
      <c r="B1098" s="13"/>
      <c r="C1098" s="13"/>
      <c r="D1098" s="13"/>
      <c r="E1098" s="13"/>
      <c r="F1098" s="13" t="s">
        <v>806</v>
      </c>
      <c r="G1098" s="13" t="s">
        <v>807</v>
      </c>
      <c r="H1098" s="14">
        <v>10500</v>
      </c>
      <c r="I1098" s="14">
        <v>10500</v>
      </c>
      <c r="J1098" s="15">
        <f>IF(H1098&lt;&gt;0,I1098/H1098*100,"**.**")</f>
        <v>100</v>
      </c>
    </row>
    <row r="1099" spans="2:10" s="7" customFormat="1" ht="22.5">
      <c r="B1099" s="10"/>
      <c r="C1099" s="10" t="s">
        <v>1170</v>
      </c>
      <c r="D1099" s="10"/>
      <c r="E1099" s="10"/>
      <c r="F1099" s="10"/>
      <c r="G1099" s="10" t="s">
        <v>1171</v>
      </c>
      <c r="H1099" s="11">
        <f>+H1100</f>
        <v>555000</v>
      </c>
      <c r="I1099" s="11">
        <f>+I1100</f>
        <v>555000</v>
      </c>
      <c r="J1099" s="12">
        <f>IF(H1099&lt;&gt;0,I1099/H1099*100,"**.**")</f>
        <v>100</v>
      </c>
    </row>
    <row r="1100" spans="2:10" s="8" customFormat="1" ht="22.5">
      <c r="B1100" s="13"/>
      <c r="C1100" s="13" t="s">
        <v>1172</v>
      </c>
      <c r="D1100" s="13"/>
      <c r="E1100" s="13"/>
      <c r="F1100" s="13"/>
      <c r="G1100" s="13" t="s">
        <v>766</v>
      </c>
      <c r="H1100" s="14">
        <f>+H1101</f>
        <v>555000</v>
      </c>
      <c r="I1100" s="14">
        <f>+I1101</f>
        <v>555000</v>
      </c>
      <c r="J1100" s="15">
        <f>IF(H1100&lt;&gt;0,I1100/H1100*100,"**.**")</f>
        <v>100</v>
      </c>
    </row>
    <row r="1101" spans="1:10" s="7" customFormat="1" ht="22.5">
      <c r="A1101" s="10" t="s">
        <v>275</v>
      </c>
      <c r="B1101" s="10"/>
      <c r="C1101" s="10"/>
      <c r="D1101" s="10" t="s">
        <v>394</v>
      </c>
      <c r="E1101" s="10"/>
      <c r="F1101" s="10"/>
      <c r="G1101" s="10" t="s">
        <v>395</v>
      </c>
      <c r="H1101" s="11">
        <f>+H1102</f>
        <v>555000</v>
      </c>
      <c r="I1101" s="11">
        <f>+I1102</f>
        <v>555000</v>
      </c>
      <c r="J1101" s="12">
        <f>IF(H1101&lt;&gt;0,I1101/H1101*100,"**.**")</f>
        <v>100</v>
      </c>
    </row>
    <row r="1102" spans="2:10" s="7" customFormat="1" ht="22.5">
      <c r="B1102" s="10"/>
      <c r="C1102" s="10"/>
      <c r="D1102" s="10"/>
      <c r="E1102" s="10" t="s">
        <v>1427</v>
      </c>
      <c r="F1102" s="10"/>
      <c r="G1102" s="10" t="s">
        <v>1428</v>
      </c>
      <c r="H1102" s="11">
        <f>+H1103+H1105+H1107</f>
        <v>555000</v>
      </c>
      <c r="I1102" s="11">
        <f>+I1103+I1105+I1107</f>
        <v>555000</v>
      </c>
      <c r="J1102" s="12">
        <f>IF(H1102&lt;&gt;0,I1102/H1102*100,"**.**")</f>
        <v>100</v>
      </c>
    </row>
    <row r="1103" spans="2:10" s="8" customFormat="1" ht="22.5">
      <c r="B1103" s="13"/>
      <c r="C1103" s="13"/>
      <c r="D1103" s="13"/>
      <c r="E1103" s="13"/>
      <c r="F1103" s="13" t="s">
        <v>763</v>
      </c>
      <c r="G1103" s="13" t="s">
        <v>764</v>
      </c>
      <c r="H1103" s="14">
        <f>+H1104</f>
        <v>15000</v>
      </c>
      <c r="I1103" s="14">
        <f>+I1104</f>
        <v>15000</v>
      </c>
      <c r="J1103" s="15">
        <f>IF(H1103&lt;&gt;0,I1103/H1103*100,"**.**")</f>
        <v>100</v>
      </c>
    </row>
    <row r="1104" spans="2:10" s="8" customFormat="1" ht="22.5">
      <c r="B1104" s="13"/>
      <c r="C1104" s="13"/>
      <c r="D1104" s="13"/>
      <c r="E1104" s="13"/>
      <c r="F1104" s="13" t="s">
        <v>763</v>
      </c>
      <c r="G1104" s="13" t="s">
        <v>764</v>
      </c>
      <c r="H1104" s="14">
        <v>15000</v>
      </c>
      <c r="I1104" s="14">
        <v>15000</v>
      </c>
      <c r="J1104" s="15">
        <f>IF(H1104&lt;&gt;0,I1104/H1104*100,"**.**")</f>
        <v>100</v>
      </c>
    </row>
    <row r="1105" spans="2:10" s="8" customFormat="1" ht="22.5">
      <c r="B1105" s="13"/>
      <c r="C1105" s="13"/>
      <c r="D1105" s="13"/>
      <c r="E1105" s="13"/>
      <c r="F1105" s="13" t="s">
        <v>765</v>
      </c>
      <c r="G1105" s="13" t="s">
        <v>766</v>
      </c>
      <c r="H1105" s="14">
        <f>+H1106</f>
        <v>530000</v>
      </c>
      <c r="I1105" s="14">
        <f>+I1106</f>
        <v>530000</v>
      </c>
      <c r="J1105" s="15">
        <f>IF(H1105&lt;&gt;0,I1105/H1105*100,"**.**")</f>
        <v>100</v>
      </c>
    </row>
    <row r="1106" spans="2:10" s="8" customFormat="1" ht="22.5">
      <c r="B1106" s="13"/>
      <c r="C1106" s="13"/>
      <c r="D1106" s="13"/>
      <c r="E1106" s="13"/>
      <c r="F1106" s="13" t="s">
        <v>765</v>
      </c>
      <c r="G1106" s="13" t="s">
        <v>766</v>
      </c>
      <c r="H1106" s="14">
        <v>530000</v>
      </c>
      <c r="I1106" s="14">
        <v>530000</v>
      </c>
      <c r="J1106" s="15">
        <f>IF(H1106&lt;&gt;0,I1106/H1106*100,"**.**")</f>
        <v>100</v>
      </c>
    </row>
    <row r="1107" spans="2:10" s="8" customFormat="1" ht="22.5">
      <c r="B1107" s="13"/>
      <c r="C1107" s="13"/>
      <c r="D1107" s="13"/>
      <c r="E1107" s="13"/>
      <c r="F1107" s="13" t="s">
        <v>806</v>
      </c>
      <c r="G1107" s="13" t="s">
        <v>807</v>
      </c>
      <c r="H1107" s="14">
        <f>+H1108</f>
        <v>10000</v>
      </c>
      <c r="I1107" s="14">
        <f>+I1108</f>
        <v>10000</v>
      </c>
      <c r="J1107" s="15">
        <f>IF(H1107&lt;&gt;0,I1107/H1107*100,"**.**")</f>
        <v>100</v>
      </c>
    </row>
    <row r="1108" spans="2:10" s="8" customFormat="1" ht="22.5">
      <c r="B1108" s="13"/>
      <c r="C1108" s="13"/>
      <c r="D1108" s="13"/>
      <c r="E1108" s="13"/>
      <c r="F1108" s="13" t="s">
        <v>806</v>
      </c>
      <c r="G1108" s="13" t="s">
        <v>807</v>
      </c>
      <c r="H1108" s="14">
        <v>10000</v>
      </c>
      <c r="I1108" s="14">
        <v>10000</v>
      </c>
      <c r="J1108" s="15">
        <f>IF(H1108&lt;&gt;0,I1108/H1108*100,"**.**")</f>
        <v>100</v>
      </c>
    </row>
    <row r="1109" spans="2:10" s="7" customFormat="1" ht="22.5">
      <c r="B1109" s="10"/>
      <c r="C1109" s="10" t="s">
        <v>409</v>
      </c>
      <c r="D1109" s="10"/>
      <c r="E1109" s="10"/>
      <c r="F1109" s="10"/>
      <c r="G1109" s="10" t="s">
        <v>410</v>
      </c>
      <c r="H1109" s="11">
        <f>+H1110</f>
        <v>857000</v>
      </c>
      <c r="I1109" s="11">
        <f>+I1110</f>
        <v>857000</v>
      </c>
      <c r="J1109" s="12">
        <f>IF(H1109&lt;&gt;0,I1109/H1109*100,"**.**")</f>
        <v>100</v>
      </c>
    </row>
    <row r="1110" spans="2:10" s="7" customFormat="1" ht="22.5">
      <c r="B1110" s="10"/>
      <c r="C1110" s="10" t="s">
        <v>1173</v>
      </c>
      <c r="D1110" s="10"/>
      <c r="E1110" s="10"/>
      <c r="F1110" s="10"/>
      <c r="G1110" s="10" t="s">
        <v>1174</v>
      </c>
      <c r="H1110" s="11">
        <f>+H1111</f>
        <v>857000</v>
      </c>
      <c r="I1110" s="11">
        <f>+I1111</f>
        <v>857000</v>
      </c>
      <c r="J1110" s="12">
        <f>IF(H1110&lt;&gt;0,I1110/H1110*100,"**.**")</f>
        <v>100</v>
      </c>
    </row>
    <row r="1111" spans="2:10" s="8" customFormat="1" ht="22.5">
      <c r="B1111" s="13"/>
      <c r="C1111" s="13" t="s">
        <v>1175</v>
      </c>
      <c r="D1111" s="13"/>
      <c r="E1111" s="13"/>
      <c r="F1111" s="13"/>
      <c r="G1111" s="13" t="s">
        <v>1176</v>
      </c>
      <c r="H1111" s="14">
        <f>+H1112+H1116</f>
        <v>857000</v>
      </c>
      <c r="I1111" s="14">
        <f>+I1112+I1116</f>
        <v>857000</v>
      </c>
      <c r="J1111" s="15">
        <f>IF(H1111&lt;&gt;0,I1111/H1111*100,"**.**")</f>
        <v>100</v>
      </c>
    </row>
    <row r="1112" spans="1:10" s="7" customFormat="1" ht="22.5">
      <c r="A1112" s="10" t="s">
        <v>276</v>
      </c>
      <c r="B1112" s="10"/>
      <c r="C1112" s="10"/>
      <c r="D1112" s="10" t="s">
        <v>412</v>
      </c>
      <c r="E1112" s="10"/>
      <c r="F1112" s="10"/>
      <c r="G1112" s="10" t="s">
        <v>413</v>
      </c>
      <c r="H1112" s="11">
        <f>+H1113</f>
        <v>95000</v>
      </c>
      <c r="I1112" s="11">
        <f>+I1113</f>
        <v>95000</v>
      </c>
      <c r="J1112" s="12">
        <f>IF(H1112&lt;&gt;0,I1112/H1112*100,"**.**")</f>
        <v>100</v>
      </c>
    </row>
    <row r="1113" spans="2:10" s="7" customFormat="1" ht="22.5">
      <c r="B1113" s="10"/>
      <c r="C1113" s="10"/>
      <c r="D1113" s="10"/>
      <c r="E1113" s="10" t="s">
        <v>1287</v>
      </c>
      <c r="F1113" s="10"/>
      <c r="G1113" s="10" t="s">
        <v>1288</v>
      </c>
      <c r="H1113" s="11">
        <f>+H1114</f>
        <v>95000</v>
      </c>
      <c r="I1113" s="11">
        <f>+I1114</f>
        <v>95000</v>
      </c>
      <c r="J1113" s="12">
        <f>IF(H1113&lt;&gt;0,I1113/H1113*100,"**.**")</f>
        <v>100</v>
      </c>
    </row>
    <row r="1114" spans="2:10" s="8" customFormat="1" ht="22.5">
      <c r="B1114" s="13"/>
      <c r="C1114" s="13"/>
      <c r="D1114" s="13"/>
      <c r="E1114" s="13"/>
      <c r="F1114" s="13" t="s">
        <v>810</v>
      </c>
      <c r="G1114" s="13" t="s">
        <v>811</v>
      </c>
      <c r="H1114" s="14">
        <f>+H1115</f>
        <v>95000</v>
      </c>
      <c r="I1114" s="14">
        <f>+I1115</f>
        <v>95000</v>
      </c>
      <c r="J1114" s="15">
        <f>IF(H1114&lt;&gt;0,I1114/H1114*100,"**.**")</f>
        <v>100</v>
      </c>
    </row>
    <row r="1115" spans="2:10" s="8" customFormat="1" ht="22.5">
      <c r="B1115" s="13"/>
      <c r="C1115" s="13"/>
      <c r="D1115" s="13"/>
      <c r="E1115" s="13"/>
      <c r="F1115" s="13" t="s">
        <v>810</v>
      </c>
      <c r="G1115" s="13" t="s">
        <v>811</v>
      </c>
      <c r="H1115" s="14">
        <v>95000</v>
      </c>
      <c r="I1115" s="14">
        <v>95000</v>
      </c>
      <c r="J1115" s="15">
        <f>IF(H1115&lt;&gt;0,I1115/H1115*100,"**.**")</f>
        <v>100</v>
      </c>
    </row>
    <row r="1116" spans="1:10" s="7" customFormat="1" ht="22.5">
      <c r="A1116" s="10" t="s">
        <v>277</v>
      </c>
      <c r="B1116" s="10"/>
      <c r="C1116" s="10"/>
      <c r="D1116" s="10" t="s">
        <v>415</v>
      </c>
      <c r="E1116" s="10"/>
      <c r="F1116" s="10"/>
      <c r="G1116" s="10" t="s">
        <v>1177</v>
      </c>
      <c r="H1116" s="11">
        <f>+H1117</f>
        <v>762000</v>
      </c>
      <c r="I1116" s="11">
        <f>+I1117</f>
        <v>762000</v>
      </c>
      <c r="J1116" s="12">
        <f>IF(H1116&lt;&gt;0,I1116/H1116*100,"**.**")</f>
        <v>100</v>
      </c>
    </row>
    <row r="1117" spans="2:10" s="7" customFormat="1" ht="22.5">
      <c r="B1117" s="10"/>
      <c r="C1117" s="10"/>
      <c r="D1117" s="10"/>
      <c r="E1117" s="10" t="s">
        <v>1287</v>
      </c>
      <c r="F1117" s="10"/>
      <c r="G1117" s="10" t="s">
        <v>1288</v>
      </c>
      <c r="H1117" s="11">
        <f>+H1118</f>
        <v>762000</v>
      </c>
      <c r="I1117" s="11">
        <f>+I1118</f>
        <v>762000</v>
      </c>
      <c r="J1117" s="12">
        <f>IF(H1117&lt;&gt;0,I1117/H1117*100,"**.**")</f>
        <v>100</v>
      </c>
    </row>
    <row r="1118" spans="2:10" s="8" customFormat="1" ht="22.5">
      <c r="B1118" s="13"/>
      <c r="C1118" s="13"/>
      <c r="D1118" s="13"/>
      <c r="E1118" s="13"/>
      <c r="F1118" s="13" t="s">
        <v>831</v>
      </c>
      <c r="G1118" s="13" t="s">
        <v>832</v>
      </c>
      <c r="H1118" s="14">
        <f>+H1119</f>
        <v>762000</v>
      </c>
      <c r="I1118" s="14">
        <f>+I1119</f>
        <v>762000</v>
      </c>
      <c r="J1118" s="15">
        <f>IF(H1118&lt;&gt;0,I1118/H1118*100,"**.**")</f>
        <v>100</v>
      </c>
    </row>
    <row r="1119" spans="2:10" s="8" customFormat="1" ht="22.5">
      <c r="B1119" s="13"/>
      <c r="C1119" s="13"/>
      <c r="D1119" s="13"/>
      <c r="E1119" s="13"/>
      <c r="F1119" s="13" t="s">
        <v>831</v>
      </c>
      <c r="G1119" s="13" t="s">
        <v>832</v>
      </c>
      <c r="H1119" s="14">
        <v>762000</v>
      </c>
      <c r="I1119" s="14">
        <v>762000</v>
      </c>
      <c r="J1119" s="15">
        <f>IF(H1119&lt;&gt;0,I1119/H1119*100,"**.**")</f>
        <v>100</v>
      </c>
    </row>
    <row r="1120" spans="2:10" s="7" customFormat="1" ht="22.5">
      <c r="B1120" s="10" t="s">
        <v>416</v>
      </c>
      <c r="C1120" s="10"/>
      <c r="D1120" s="10"/>
      <c r="E1120" s="10"/>
      <c r="F1120" s="10"/>
      <c r="G1120" s="10" t="s">
        <v>417</v>
      </c>
      <c r="H1120" s="11">
        <f>+H1121</f>
        <v>144100</v>
      </c>
      <c r="I1120" s="11">
        <f>+I1121</f>
        <v>144100</v>
      </c>
      <c r="J1120" s="12">
        <f>IF(H1120&lt;&gt;0,I1120/H1120*100,"**.**")</f>
        <v>100</v>
      </c>
    </row>
    <row r="1121" spans="2:10" s="7" customFormat="1" ht="22.5">
      <c r="B1121" s="10"/>
      <c r="C1121" s="10" t="s">
        <v>389</v>
      </c>
      <c r="D1121" s="10"/>
      <c r="E1121" s="10"/>
      <c r="F1121" s="10"/>
      <c r="G1121" s="10" t="s">
        <v>390</v>
      </c>
      <c r="H1121" s="11">
        <f>+H1122</f>
        <v>144100</v>
      </c>
      <c r="I1121" s="11">
        <f>+I1122</f>
        <v>144100</v>
      </c>
      <c r="J1121" s="12">
        <f>IF(H1121&lt;&gt;0,I1121/H1121*100,"**.**")</f>
        <v>100</v>
      </c>
    </row>
    <row r="1122" spans="2:10" s="7" customFormat="1" ht="22.5">
      <c r="B1122" s="10"/>
      <c r="C1122" s="10" t="s">
        <v>1178</v>
      </c>
      <c r="D1122" s="10"/>
      <c r="E1122" s="10"/>
      <c r="F1122" s="10"/>
      <c r="G1122" s="10" t="s">
        <v>1179</v>
      </c>
      <c r="H1122" s="11">
        <f>+H1123</f>
        <v>144100</v>
      </c>
      <c r="I1122" s="11">
        <f>+I1123</f>
        <v>144100</v>
      </c>
      <c r="J1122" s="12">
        <f>IF(H1122&lt;&gt;0,I1122/H1122*100,"**.**")</f>
        <v>100</v>
      </c>
    </row>
    <row r="1123" spans="2:10" s="8" customFormat="1" ht="22.5">
      <c r="B1123" s="13"/>
      <c r="C1123" s="13" t="s">
        <v>1180</v>
      </c>
      <c r="D1123" s="13"/>
      <c r="E1123" s="13"/>
      <c r="F1123" s="13"/>
      <c r="G1123" s="13" t="s">
        <v>1181</v>
      </c>
      <c r="H1123" s="14">
        <f>+H1124+H1128+H1136+H1142</f>
        <v>144100</v>
      </c>
      <c r="I1123" s="14">
        <f>+I1124+I1128+I1136+I1142</f>
        <v>144100</v>
      </c>
      <c r="J1123" s="15">
        <f>IF(H1123&lt;&gt;0,I1123/H1123*100,"**.**")</f>
        <v>100</v>
      </c>
    </row>
    <row r="1124" spans="1:10" s="7" customFormat="1" ht="22.5">
      <c r="A1124" s="10" t="s">
        <v>278</v>
      </c>
      <c r="B1124" s="10"/>
      <c r="C1124" s="10"/>
      <c r="D1124" s="10" t="s">
        <v>419</v>
      </c>
      <c r="E1124" s="10"/>
      <c r="F1124" s="10"/>
      <c r="G1124" s="10" t="s">
        <v>896</v>
      </c>
      <c r="H1124" s="11">
        <f>+H1125</f>
        <v>41500</v>
      </c>
      <c r="I1124" s="11">
        <f>+I1125</f>
        <v>41500</v>
      </c>
      <c r="J1124" s="12">
        <f>IF(H1124&lt;&gt;0,I1124/H1124*100,"**.**")</f>
        <v>100</v>
      </c>
    </row>
    <row r="1125" spans="2:10" s="7" customFormat="1" ht="22.5">
      <c r="B1125" s="10"/>
      <c r="C1125" s="10"/>
      <c r="D1125" s="10"/>
      <c r="E1125" s="10" t="s">
        <v>1287</v>
      </c>
      <c r="F1125" s="10"/>
      <c r="G1125" s="10" t="s">
        <v>1288</v>
      </c>
      <c r="H1125" s="11">
        <f>+H1126</f>
        <v>41500</v>
      </c>
      <c r="I1125" s="11">
        <f>+I1126</f>
        <v>41500</v>
      </c>
      <c r="J1125" s="12">
        <f>IF(H1125&lt;&gt;0,I1125/H1125*100,"**.**")</f>
        <v>100</v>
      </c>
    </row>
    <row r="1126" spans="2:10" s="8" customFormat="1" ht="22.5">
      <c r="B1126" s="13"/>
      <c r="C1126" s="13"/>
      <c r="D1126" s="13"/>
      <c r="E1126" s="13"/>
      <c r="F1126" s="13" t="s">
        <v>738</v>
      </c>
      <c r="G1126" s="13" t="s">
        <v>14</v>
      </c>
      <c r="H1126" s="14">
        <f>+H1127</f>
        <v>41500</v>
      </c>
      <c r="I1126" s="14">
        <f>+I1127</f>
        <v>41500</v>
      </c>
      <c r="J1126" s="15">
        <f>IF(H1126&lt;&gt;0,I1126/H1126*100,"**.**")</f>
        <v>100</v>
      </c>
    </row>
    <row r="1127" spans="2:10" s="8" customFormat="1" ht="22.5">
      <c r="B1127" s="13"/>
      <c r="C1127" s="13"/>
      <c r="D1127" s="13"/>
      <c r="E1127" s="13"/>
      <c r="F1127" s="13" t="s">
        <v>738</v>
      </c>
      <c r="G1127" s="13" t="s">
        <v>14</v>
      </c>
      <c r="H1127" s="14">
        <v>41500</v>
      </c>
      <c r="I1127" s="14">
        <v>41500</v>
      </c>
      <c r="J1127" s="15">
        <f>IF(H1127&lt;&gt;0,I1127/H1127*100,"**.**")</f>
        <v>100</v>
      </c>
    </row>
    <row r="1128" spans="1:10" s="7" customFormat="1" ht="22.5">
      <c r="A1128" s="10" t="s">
        <v>279</v>
      </c>
      <c r="B1128" s="10"/>
      <c r="C1128" s="10"/>
      <c r="D1128" s="10" t="s">
        <v>421</v>
      </c>
      <c r="E1128" s="10"/>
      <c r="F1128" s="10"/>
      <c r="G1128" s="10" t="s">
        <v>897</v>
      </c>
      <c r="H1128" s="11">
        <f>+H1129</f>
        <v>59000</v>
      </c>
      <c r="I1128" s="11">
        <f>+I1129</f>
        <v>59000</v>
      </c>
      <c r="J1128" s="12">
        <f>IF(H1128&lt;&gt;0,I1128/H1128*100,"**.**")</f>
        <v>100</v>
      </c>
    </row>
    <row r="1129" spans="2:10" s="7" customFormat="1" ht="22.5">
      <c r="B1129" s="10"/>
      <c r="C1129" s="10"/>
      <c r="D1129" s="10"/>
      <c r="E1129" s="10" t="s">
        <v>1287</v>
      </c>
      <c r="F1129" s="10"/>
      <c r="G1129" s="10" t="s">
        <v>1288</v>
      </c>
      <c r="H1129" s="11">
        <f>+H1130+H1132+H1134</f>
        <v>59000</v>
      </c>
      <c r="I1129" s="11">
        <f>+I1130+I1132+I1134</f>
        <v>59000</v>
      </c>
      <c r="J1129" s="12">
        <f>IF(H1129&lt;&gt;0,I1129/H1129*100,"**.**")</f>
        <v>100</v>
      </c>
    </row>
    <row r="1130" spans="2:10" s="8" customFormat="1" ht="22.5">
      <c r="B1130" s="13"/>
      <c r="C1130" s="13"/>
      <c r="D1130" s="13"/>
      <c r="E1130" s="13"/>
      <c r="F1130" s="13" t="s">
        <v>659</v>
      </c>
      <c r="G1130" s="13" t="s">
        <v>660</v>
      </c>
      <c r="H1130" s="14">
        <f>+H1131</f>
        <v>6000</v>
      </c>
      <c r="I1130" s="14">
        <f>+I1131</f>
        <v>6000</v>
      </c>
      <c r="J1130" s="15">
        <f>IF(H1130&lt;&gt;0,I1130/H1130*100,"**.**")</f>
        <v>100</v>
      </c>
    </row>
    <row r="1131" spans="2:10" s="8" customFormat="1" ht="22.5">
      <c r="B1131" s="13"/>
      <c r="C1131" s="13"/>
      <c r="D1131" s="13"/>
      <c r="E1131" s="13"/>
      <c r="F1131" s="13" t="s">
        <v>659</v>
      </c>
      <c r="G1131" s="13" t="s">
        <v>660</v>
      </c>
      <c r="H1131" s="14">
        <v>6000</v>
      </c>
      <c r="I1131" s="14">
        <v>6000</v>
      </c>
      <c r="J1131" s="15">
        <f>IF(H1131&lt;&gt;0,I1131/H1131*100,"**.**")</f>
        <v>100</v>
      </c>
    </row>
    <row r="1132" spans="2:10" s="8" customFormat="1" ht="22.5">
      <c r="B1132" s="13"/>
      <c r="C1132" s="13"/>
      <c r="D1132" s="13"/>
      <c r="E1132" s="13"/>
      <c r="F1132" s="13" t="s">
        <v>649</v>
      </c>
      <c r="G1132" s="13" t="s">
        <v>650</v>
      </c>
      <c r="H1132" s="14">
        <f>+H1133</f>
        <v>171</v>
      </c>
      <c r="I1132" s="14">
        <f>+I1133</f>
        <v>171</v>
      </c>
      <c r="J1132" s="15">
        <f>IF(H1132&lt;&gt;0,I1132/H1132*100,"**.**")</f>
        <v>100</v>
      </c>
    </row>
    <row r="1133" spans="2:10" s="8" customFormat="1" ht="22.5">
      <c r="B1133" s="13"/>
      <c r="C1133" s="13"/>
      <c r="D1133" s="13"/>
      <c r="E1133" s="13"/>
      <c r="F1133" s="13" t="s">
        <v>649</v>
      </c>
      <c r="G1133" s="13" t="s">
        <v>650</v>
      </c>
      <c r="H1133" s="14">
        <v>171</v>
      </c>
      <c r="I1133" s="14">
        <v>171</v>
      </c>
      <c r="J1133" s="15">
        <f>IF(H1133&lt;&gt;0,I1133/H1133*100,"**.**")</f>
        <v>100</v>
      </c>
    </row>
    <row r="1134" spans="2:10" s="8" customFormat="1" ht="22.5">
      <c r="B1134" s="13"/>
      <c r="C1134" s="13"/>
      <c r="D1134" s="13"/>
      <c r="E1134" s="13"/>
      <c r="F1134" s="13" t="s">
        <v>738</v>
      </c>
      <c r="G1134" s="13" t="s">
        <v>14</v>
      </c>
      <c r="H1134" s="14">
        <f>+H1135</f>
        <v>52829</v>
      </c>
      <c r="I1134" s="14">
        <f>+I1135</f>
        <v>52829</v>
      </c>
      <c r="J1134" s="15">
        <f>IF(H1134&lt;&gt;0,I1134/H1134*100,"**.**")</f>
        <v>100</v>
      </c>
    </row>
    <row r="1135" spans="2:10" s="8" customFormat="1" ht="22.5">
      <c r="B1135" s="13"/>
      <c r="C1135" s="13"/>
      <c r="D1135" s="13"/>
      <c r="E1135" s="13"/>
      <c r="F1135" s="13" t="s">
        <v>738</v>
      </c>
      <c r="G1135" s="13" t="s">
        <v>14</v>
      </c>
      <c r="H1135" s="14">
        <v>52829</v>
      </c>
      <c r="I1135" s="14">
        <v>52829</v>
      </c>
      <c r="J1135" s="15">
        <f>IF(H1135&lt;&gt;0,I1135/H1135*100,"**.**")</f>
        <v>100</v>
      </c>
    </row>
    <row r="1136" spans="1:10" s="7" customFormat="1" ht="22.5">
      <c r="A1136" s="10" t="s">
        <v>280</v>
      </c>
      <c r="B1136" s="10"/>
      <c r="C1136" s="10"/>
      <c r="D1136" s="10" t="s">
        <v>423</v>
      </c>
      <c r="E1136" s="10"/>
      <c r="F1136" s="10"/>
      <c r="G1136" s="10" t="s">
        <v>898</v>
      </c>
      <c r="H1136" s="11">
        <f>+H1137</f>
        <v>31600</v>
      </c>
      <c r="I1136" s="11">
        <f>+I1137</f>
        <v>31600</v>
      </c>
      <c r="J1136" s="12">
        <f>IF(H1136&lt;&gt;0,I1136/H1136*100,"**.**")</f>
        <v>100</v>
      </c>
    </row>
    <row r="1137" spans="2:10" s="7" customFormat="1" ht="22.5">
      <c r="B1137" s="10"/>
      <c r="C1137" s="10"/>
      <c r="D1137" s="10"/>
      <c r="E1137" s="10" t="s">
        <v>1287</v>
      </c>
      <c r="F1137" s="10"/>
      <c r="G1137" s="10" t="s">
        <v>1288</v>
      </c>
      <c r="H1137" s="11">
        <f>+H1138+H1140</f>
        <v>31600</v>
      </c>
      <c r="I1137" s="11">
        <f>+I1138+I1140</f>
        <v>31600</v>
      </c>
      <c r="J1137" s="12">
        <f>IF(H1137&lt;&gt;0,I1137/H1137*100,"**.**")</f>
        <v>100</v>
      </c>
    </row>
    <row r="1138" spans="2:10" s="8" customFormat="1" ht="22.5">
      <c r="B1138" s="13"/>
      <c r="C1138" s="13"/>
      <c r="D1138" s="13"/>
      <c r="E1138" s="13"/>
      <c r="F1138" s="13" t="s">
        <v>659</v>
      </c>
      <c r="G1138" s="13" t="s">
        <v>660</v>
      </c>
      <c r="H1138" s="14">
        <f>+H1139</f>
        <v>7600</v>
      </c>
      <c r="I1138" s="14">
        <f>+I1139</f>
        <v>7600</v>
      </c>
      <c r="J1138" s="15">
        <f>IF(H1138&lt;&gt;0,I1138/H1138*100,"**.**")</f>
        <v>100</v>
      </c>
    </row>
    <row r="1139" spans="2:10" s="8" customFormat="1" ht="22.5">
      <c r="B1139" s="13"/>
      <c r="C1139" s="13"/>
      <c r="D1139" s="13"/>
      <c r="E1139" s="13"/>
      <c r="F1139" s="13" t="s">
        <v>659</v>
      </c>
      <c r="G1139" s="13" t="s">
        <v>660</v>
      </c>
      <c r="H1139" s="14">
        <v>7600</v>
      </c>
      <c r="I1139" s="14">
        <v>7600</v>
      </c>
      <c r="J1139" s="15">
        <f>IF(H1139&lt;&gt;0,I1139/H1139*100,"**.**")</f>
        <v>100</v>
      </c>
    </row>
    <row r="1140" spans="2:10" s="8" customFormat="1" ht="22.5">
      <c r="B1140" s="13"/>
      <c r="C1140" s="13"/>
      <c r="D1140" s="13"/>
      <c r="E1140" s="13"/>
      <c r="F1140" s="13" t="s">
        <v>738</v>
      </c>
      <c r="G1140" s="13" t="s">
        <v>14</v>
      </c>
      <c r="H1140" s="14">
        <f>+H1141</f>
        <v>24000</v>
      </c>
      <c r="I1140" s="14">
        <f>+I1141</f>
        <v>24000</v>
      </c>
      <c r="J1140" s="15">
        <f>IF(H1140&lt;&gt;0,I1140/H1140*100,"**.**")</f>
        <v>100</v>
      </c>
    </row>
    <row r="1141" spans="2:10" s="8" customFormat="1" ht="22.5">
      <c r="B1141" s="13"/>
      <c r="C1141" s="13"/>
      <c r="D1141" s="13"/>
      <c r="E1141" s="13"/>
      <c r="F1141" s="13" t="s">
        <v>738</v>
      </c>
      <c r="G1141" s="13" t="s">
        <v>14</v>
      </c>
      <c r="H1141" s="14">
        <v>24000</v>
      </c>
      <c r="I1141" s="14">
        <v>24000</v>
      </c>
      <c r="J1141" s="15">
        <f>IF(H1141&lt;&gt;0,I1141/H1141*100,"**.**")</f>
        <v>100</v>
      </c>
    </row>
    <row r="1142" spans="1:10" s="7" customFormat="1" ht="22.5">
      <c r="A1142" s="10" t="s">
        <v>281</v>
      </c>
      <c r="B1142" s="10"/>
      <c r="C1142" s="10"/>
      <c r="D1142" s="10" t="s">
        <v>425</v>
      </c>
      <c r="E1142" s="10"/>
      <c r="F1142" s="10"/>
      <c r="G1142" s="10" t="s">
        <v>426</v>
      </c>
      <c r="H1142" s="11">
        <f>+H1143</f>
        <v>12000</v>
      </c>
      <c r="I1142" s="11">
        <f>+I1143</f>
        <v>12000</v>
      </c>
      <c r="J1142" s="12">
        <f>IF(H1142&lt;&gt;0,I1142/H1142*100,"**.**")</f>
        <v>100</v>
      </c>
    </row>
    <row r="1143" spans="2:10" s="7" customFormat="1" ht="22.5">
      <c r="B1143" s="10"/>
      <c r="C1143" s="10"/>
      <c r="D1143" s="10"/>
      <c r="E1143" s="10" t="s">
        <v>1287</v>
      </c>
      <c r="F1143" s="10"/>
      <c r="G1143" s="10" t="s">
        <v>1288</v>
      </c>
      <c r="H1143" s="11">
        <f>+H1144</f>
        <v>12000</v>
      </c>
      <c r="I1143" s="11">
        <f>+I1144</f>
        <v>12000</v>
      </c>
      <c r="J1143" s="12">
        <f>IF(H1143&lt;&gt;0,I1143/H1143*100,"**.**")</f>
        <v>100</v>
      </c>
    </row>
    <row r="1144" spans="2:10" s="8" customFormat="1" ht="22.5">
      <c r="B1144" s="13"/>
      <c r="C1144" s="13"/>
      <c r="D1144" s="13"/>
      <c r="E1144" s="13"/>
      <c r="F1144" s="13" t="s">
        <v>738</v>
      </c>
      <c r="G1144" s="13" t="s">
        <v>14</v>
      </c>
      <c r="H1144" s="14">
        <f>+H1145</f>
        <v>12000</v>
      </c>
      <c r="I1144" s="14">
        <f>+I1145</f>
        <v>12000</v>
      </c>
      <c r="J1144" s="15">
        <f>IF(H1144&lt;&gt;0,I1144/H1144*100,"**.**")</f>
        <v>100</v>
      </c>
    </row>
    <row r="1145" spans="2:10" s="8" customFormat="1" ht="22.5">
      <c r="B1145" s="13"/>
      <c r="C1145" s="13"/>
      <c r="D1145" s="13"/>
      <c r="E1145" s="13"/>
      <c r="F1145" s="13" t="s">
        <v>738</v>
      </c>
      <c r="G1145" s="13" t="s">
        <v>14</v>
      </c>
      <c r="H1145" s="14">
        <v>12000</v>
      </c>
      <c r="I1145" s="14">
        <v>12000</v>
      </c>
      <c r="J1145" s="15">
        <f>IF(H1145&lt;&gt;0,I1145/H1145*100,"**.**")</f>
        <v>100</v>
      </c>
    </row>
    <row r="1146" spans="2:10" s="7" customFormat="1" ht="22.5">
      <c r="B1146" s="10" t="s">
        <v>427</v>
      </c>
      <c r="C1146" s="10"/>
      <c r="D1146" s="10"/>
      <c r="E1146" s="10"/>
      <c r="F1146" s="10"/>
      <c r="G1146" s="10" t="s">
        <v>646</v>
      </c>
      <c r="H1146" s="11">
        <f>+H1147+H1154+H1169+H1176+H1196+H1357+H1442+H1549</f>
        <v>5242682.9799999995</v>
      </c>
      <c r="I1146" s="11">
        <f>+I1147+I1154+I1169+I1176+I1196+I1357+I1442+I1549</f>
        <v>5242682.98</v>
      </c>
      <c r="J1146" s="12">
        <f>IF(H1146&lt;&gt;0,I1146/H1146*100,"**.**")</f>
        <v>100.00000000000003</v>
      </c>
    </row>
    <row r="1147" spans="2:10" s="7" customFormat="1" ht="22.5">
      <c r="B1147" s="10"/>
      <c r="C1147" s="10" t="s">
        <v>32</v>
      </c>
      <c r="D1147" s="10"/>
      <c r="E1147" s="10"/>
      <c r="F1147" s="10"/>
      <c r="G1147" s="10" t="s">
        <v>33</v>
      </c>
      <c r="H1147" s="11">
        <f>+H1148</f>
        <v>1000</v>
      </c>
      <c r="I1147" s="11">
        <f>+I1148</f>
        <v>1000</v>
      </c>
      <c r="J1147" s="12">
        <f>IF(H1147&lt;&gt;0,I1147/H1147*100,"**.**")</f>
        <v>100</v>
      </c>
    </row>
    <row r="1148" spans="2:10" s="7" customFormat="1" ht="22.5">
      <c r="B1148" s="10"/>
      <c r="C1148" s="10" t="s">
        <v>946</v>
      </c>
      <c r="D1148" s="10"/>
      <c r="E1148" s="10"/>
      <c r="F1148" s="10"/>
      <c r="G1148" s="10" t="s">
        <v>947</v>
      </c>
      <c r="H1148" s="11">
        <f>+H1149</f>
        <v>1000</v>
      </c>
      <c r="I1148" s="11">
        <f>+I1149</f>
        <v>1000</v>
      </c>
      <c r="J1148" s="12">
        <f>IF(H1148&lt;&gt;0,I1148/H1148*100,"**.**")</f>
        <v>100</v>
      </c>
    </row>
    <row r="1149" spans="2:10" s="8" customFormat="1" ht="22.5">
      <c r="B1149" s="13"/>
      <c r="C1149" s="13" t="s">
        <v>948</v>
      </c>
      <c r="D1149" s="13"/>
      <c r="E1149" s="13"/>
      <c r="F1149" s="13"/>
      <c r="G1149" s="13" t="s">
        <v>947</v>
      </c>
      <c r="H1149" s="14">
        <f>+H1150</f>
        <v>1000</v>
      </c>
      <c r="I1149" s="14">
        <f>+I1150</f>
        <v>1000</v>
      </c>
      <c r="J1149" s="15">
        <f>IF(H1149&lt;&gt;0,I1149/H1149*100,"**.**")</f>
        <v>100</v>
      </c>
    </row>
    <row r="1150" spans="1:10" s="7" customFormat="1" ht="22.5">
      <c r="A1150" s="10" t="s">
        <v>282</v>
      </c>
      <c r="B1150" s="10"/>
      <c r="C1150" s="10"/>
      <c r="D1150" s="10" t="s">
        <v>429</v>
      </c>
      <c r="E1150" s="10"/>
      <c r="F1150" s="10"/>
      <c r="G1150" s="10" t="s">
        <v>610</v>
      </c>
      <c r="H1150" s="11">
        <f>+H1151</f>
        <v>1000</v>
      </c>
      <c r="I1150" s="11">
        <f>+I1151</f>
        <v>1000</v>
      </c>
      <c r="J1150" s="12">
        <f>IF(H1150&lt;&gt;0,I1150/H1150*100,"**.**")</f>
        <v>100</v>
      </c>
    </row>
    <row r="1151" spans="2:10" s="7" customFormat="1" ht="22.5">
      <c r="B1151" s="10"/>
      <c r="C1151" s="10"/>
      <c r="D1151" s="10"/>
      <c r="E1151" s="10" t="s">
        <v>1287</v>
      </c>
      <c r="F1151" s="10"/>
      <c r="G1151" s="10" t="s">
        <v>1288</v>
      </c>
      <c r="H1151" s="11">
        <f>+H1152</f>
        <v>1000</v>
      </c>
      <c r="I1151" s="11">
        <f>+I1152</f>
        <v>1000</v>
      </c>
      <c r="J1151" s="12">
        <f>IF(H1151&lt;&gt;0,I1151/H1151*100,"**.**")</f>
        <v>100</v>
      </c>
    </row>
    <row r="1152" spans="2:10" s="8" customFormat="1" ht="22.5">
      <c r="B1152" s="13"/>
      <c r="C1152" s="13"/>
      <c r="D1152" s="13"/>
      <c r="E1152" s="13"/>
      <c r="F1152" s="13" t="s">
        <v>738</v>
      </c>
      <c r="G1152" s="13" t="s">
        <v>14</v>
      </c>
      <c r="H1152" s="14">
        <f>+H1153</f>
        <v>1000</v>
      </c>
      <c r="I1152" s="14">
        <f>+I1153</f>
        <v>1000</v>
      </c>
      <c r="J1152" s="15">
        <f>IF(H1152&lt;&gt;0,I1152/H1152*100,"**.**")</f>
        <v>100</v>
      </c>
    </row>
    <row r="1153" spans="2:10" s="8" customFormat="1" ht="22.5">
      <c r="B1153" s="13"/>
      <c r="C1153" s="13"/>
      <c r="D1153" s="13"/>
      <c r="E1153" s="13"/>
      <c r="F1153" s="13" t="s">
        <v>738</v>
      </c>
      <c r="G1153" s="13" t="s">
        <v>14</v>
      </c>
      <c r="H1153" s="14">
        <v>1000</v>
      </c>
      <c r="I1153" s="14">
        <v>1000</v>
      </c>
      <c r="J1153" s="15">
        <f>IF(H1153&lt;&gt;0,I1153/H1153*100,"**.**")</f>
        <v>100</v>
      </c>
    </row>
    <row r="1154" spans="2:10" s="7" customFormat="1" ht="22.5">
      <c r="B1154" s="10"/>
      <c r="C1154" s="10" t="s">
        <v>359</v>
      </c>
      <c r="D1154" s="10"/>
      <c r="E1154" s="10"/>
      <c r="F1154" s="10"/>
      <c r="G1154" s="10" t="s">
        <v>360</v>
      </c>
      <c r="H1154" s="11">
        <f>+H1155</f>
        <v>24657</v>
      </c>
      <c r="I1154" s="11">
        <f>+I1155</f>
        <v>24657</v>
      </c>
      <c r="J1154" s="12">
        <f>IF(H1154&lt;&gt;0,I1154/H1154*100,"**.**")</f>
        <v>100</v>
      </c>
    </row>
    <row r="1155" spans="2:10" s="7" customFormat="1" ht="22.5">
      <c r="B1155" s="10"/>
      <c r="C1155" s="10" t="s">
        <v>1182</v>
      </c>
      <c r="D1155" s="10"/>
      <c r="E1155" s="10"/>
      <c r="F1155" s="10"/>
      <c r="G1155" s="10" t="s">
        <v>1183</v>
      </c>
      <c r="H1155" s="11">
        <f>+H1156</f>
        <v>24657</v>
      </c>
      <c r="I1155" s="11">
        <f>+I1156</f>
        <v>24657</v>
      </c>
      <c r="J1155" s="12">
        <f>IF(H1155&lt;&gt;0,I1155/H1155*100,"**.**")</f>
        <v>100</v>
      </c>
    </row>
    <row r="1156" spans="2:10" s="8" customFormat="1" ht="22.5">
      <c r="B1156" s="13"/>
      <c r="C1156" s="13" t="s">
        <v>1184</v>
      </c>
      <c r="D1156" s="13"/>
      <c r="E1156" s="13"/>
      <c r="F1156" s="13"/>
      <c r="G1156" s="13" t="s">
        <v>1185</v>
      </c>
      <c r="H1156" s="14">
        <f>+H1157+H1165</f>
        <v>24657</v>
      </c>
      <c r="I1156" s="14">
        <f>+I1157+I1165</f>
        <v>24657</v>
      </c>
      <c r="J1156" s="15">
        <f>IF(H1156&lt;&gt;0,I1156/H1156*100,"**.**")</f>
        <v>100</v>
      </c>
    </row>
    <row r="1157" spans="1:10" s="7" customFormat="1" ht="22.5">
      <c r="A1157" s="10" t="s">
        <v>283</v>
      </c>
      <c r="B1157" s="10"/>
      <c r="C1157" s="10"/>
      <c r="D1157" s="10" t="s">
        <v>474</v>
      </c>
      <c r="E1157" s="10"/>
      <c r="F1157" s="10"/>
      <c r="G1157" s="10" t="s">
        <v>475</v>
      </c>
      <c r="H1157" s="11">
        <f>+H1158</f>
        <v>17657</v>
      </c>
      <c r="I1157" s="11">
        <f>+I1158</f>
        <v>17657</v>
      </c>
      <c r="J1157" s="12">
        <f>IF(H1157&lt;&gt;0,I1157/H1157*100,"**.**")</f>
        <v>100</v>
      </c>
    </row>
    <row r="1158" spans="2:10" s="7" customFormat="1" ht="22.5">
      <c r="B1158" s="10"/>
      <c r="C1158" s="10"/>
      <c r="D1158" s="10"/>
      <c r="E1158" s="10" t="s">
        <v>1429</v>
      </c>
      <c r="F1158" s="10"/>
      <c r="G1158" s="10" t="s">
        <v>1430</v>
      </c>
      <c r="H1158" s="11">
        <f>+H1159+H1161+H1163</f>
        <v>17657</v>
      </c>
      <c r="I1158" s="11">
        <f>+I1159+I1161+I1163</f>
        <v>17657</v>
      </c>
      <c r="J1158" s="12">
        <f>IF(H1158&lt;&gt;0,I1158/H1158*100,"**.**")</f>
        <v>100</v>
      </c>
    </row>
    <row r="1159" spans="2:10" s="8" customFormat="1" ht="22.5">
      <c r="B1159" s="13"/>
      <c r="C1159" s="13"/>
      <c r="D1159" s="13"/>
      <c r="E1159" s="13"/>
      <c r="F1159" s="13" t="s">
        <v>749</v>
      </c>
      <c r="G1159" s="13" t="s">
        <v>750</v>
      </c>
      <c r="H1159" s="14">
        <f>+H1160</f>
        <v>6705.92</v>
      </c>
      <c r="I1159" s="14">
        <f>+I1160</f>
        <v>6705.92</v>
      </c>
      <c r="J1159" s="15">
        <f>IF(H1159&lt;&gt;0,I1159/H1159*100,"**.**")</f>
        <v>100</v>
      </c>
    </row>
    <row r="1160" spans="2:10" s="8" customFormat="1" ht="22.5">
      <c r="B1160" s="13"/>
      <c r="C1160" s="13"/>
      <c r="D1160" s="13"/>
      <c r="E1160" s="13"/>
      <c r="F1160" s="13" t="s">
        <v>749</v>
      </c>
      <c r="G1160" s="13" t="s">
        <v>750</v>
      </c>
      <c r="H1160" s="14">
        <v>6705.92</v>
      </c>
      <c r="I1160" s="14">
        <v>6705.92</v>
      </c>
      <c r="J1160" s="15">
        <f>IF(H1160&lt;&gt;0,I1160/H1160*100,"**.**")</f>
        <v>100</v>
      </c>
    </row>
    <row r="1161" spans="2:10" s="8" customFormat="1" ht="22.5">
      <c r="B1161" s="13"/>
      <c r="C1161" s="13"/>
      <c r="D1161" s="13"/>
      <c r="E1161" s="13"/>
      <c r="F1161" s="13" t="s">
        <v>739</v>
      </c>
      <c r="G1161" s="13" t="s">
        <v>740</v>
      </c>
      <c r="H1161" s="14">
        <f>+H1162</f>
        <v>5517.48</v>
      </c>
      <c r="I1161" s="14">
        <f>+I1162</f>
        <v>5517.48</v>
      </c>
      <c r="J1161" s="15">
        <f>IF(H1161&lt;&gt;0,I1161/H1161*100,"**.**")</f>
        <v>100</v>
      </c>
    </row>
    <row r="1162" spans="2:10" s="8" customFormat="1" ht="22.5">
      <c r="B1162" s="13"/>
      <c r="C1162" s="13"/>
      <c r="D1162" s="13"/>
      <c r="E1162" s="13"/>
      <c r="F1162" s="13" t="s">
        <v>739</v>
      </c>
      <c r="G1162" s="13" t="s">
        <v>740</v>
      </c>
      <c r="H1162" s="14">
        <v>5517.48</v>
      </c>
      <c r="I1162" s="14">
        <v>5517.48</v>
      </c>
      <c r="J1162" s="15">
        <f>IF(H1162&lt;&gt;0,I1162/H1162*100,"**.**")</f>
        <v>100</v>
      </c>
    </row>
    <row r="1163" spans="2:10" s="8" customFormat="1" ht="22.5">
      <c r="B1163" s="13"/>
      <c r="C1163" s="13"/>
      <c r="D1163" s="13"/>
      <c r="E1163" s="13"/>
      <c r="F1163" s="13" t="s">
        <v>758</v>
      </c>
      <c r="G1163" s="13" t="s">
        <v>759</v>
      </c>
      <c r="H1163" s="14">
        <f>+H1164</f>
        <v>5433.6</v>
      </c>
      <c r="I1163" s="14">
        <f>+I1164</f>
        <v>5433.6</v>
      </c>
      <c r="J1163" s="15">
        <f>IF(H1163&lt;&gt;0,I1163/H1163*100,"**.**")</f>
        <v>100</v>
      </c>
    </row>
    <row r="1164" spans="2:10" s="8" customFormat="1" ht="22.5">
      <c r="B1164" s="13"/>
      <c r="C1164" s="13"/>
      <c r="D1164" s="13"/>
      <c r="E1164" s="13"/>
      <c r="F1164" s="13" t="s">
        <v>758</v>
      </c>
      <c r="G1164" s="13" t="s">
        <v>759</v>
      </c>
      <c r="H1164" s="14">
        <v>5433.6</v>
      </c>
      <c r="I1164" s="14">
        <v>5433.6</v>
      </c>
      <c r="J1164" s="15">
        <f>IF(H1164&lt;&gt;0,I1164/H1164*100,"**.**")</f>
        <v>100</v>
      </c>
    </row>
    <row r="1165" spans="1:10" s="7" customFormat="1" ht="22.5">
      <c r="A1165" s="10" t="s">
        <v>284</v>
      </c>
      <c r="B1165" s="10"/>
      <c r="C1165" s="10"/>
      <c r="D1165" s="10" t="s">
        <v>362</v>
      </c>
      <c r="E1165" s="10"/>
      <c r="F1165" s="10"/>
      <c r="G1165" s="10" t="s">
        <v>1186</v>
      </c>
      <c r="H1165" s="11">
        <f>+H1166</f>
        <v>7000</v>
      </c>
      <c r="I1165" s="11">
        <f>+I1166</f>
        <v>7000</v>
      </c>
      <c r="J1165" s="12">
        <f>IF(H1165&lt;&gt;0,I1165/H1165*100,"**.**")</f>
        <v>100</v>
      </c>
    </row>
    <row r="1166" spans="2:10" s="7" customFormat="1" ht="22.5">
      <c r="B1166" s="10"/>
      <c r="C1166" s="10"/>
      <c r="D1166" s="10"/>
      <c r="E1166" s="10" t="s">
        <v>1287</v>
      </c>
      <c r="F1166" s="10"/>
      <c r="G1166" s="10" t="s">
        <v>1288</v>
      </c>
      <c r="H1166" s="11">
        <f>+H1167</f>
        <v>7000</v>
      </c>
      <c r="I1166" s="11">
        <f>+I1167</f>
        <v>7000</v>
      </c>
      <c r="J1166" s="12">
        <f>IF(H1166&lt;&gt;0,I1166/H1166*100,"**.**")</f>
        <v>100</v>
      </c>
    </row>
    <row r="1167" spans="2:10" s="8" customFormat="1" ht="22.5">
      <c r="B1167" s="13"/>
      <c r="C1167" s="13"/>
      <c r="D1167" s="13"/>
      <c r="E1167" s="13"/>
      <c r="F1167" s="13" t="s">
        <v>751</v>
      </c>
      <c r="G1167" s="13" t="s">
        <v>752</v>
      </c>
      <c r="H1167" s="14">
        <f>+H1168</f>
        <v>7000</v>
      </c>
      <c r="I1167" s="14">
        <f>+I1168</f>
        <v>7000</v>
      </c>
      <c r="J1167" s="15">
        <f>IF(H1167&lt;&gt;0,I1167/H1167*100,"**.**")</f>
        <v>100</v>
      </c>
    </row>
    <row r="1168" spans="2:10" s="8" customFormat="1" ht="22.5">
      <c r="B1168" s="13"/>
      <c r="C1168" s="13"/>
      <c r="D1168" s="13"/>
      <c r="E1168" s="13"/>
      <c r="F1168" s="13" t="s">
        <v>751</v>
      </c>
      <c r="G1168" s="13" t="s">
        <v>752</v>
      </c>
      <c r="H1168" s="14">
        <v>7000</v>
      </c>
      <c r="I1168" s="14">
        <v>7000</v>
      </c>
      <c r="J1168" s="15">
        <f>IF(H1168&lt;&gt;0,I1168/H1168*100,"**.**")</f>
        <v>100</v>
      </c>
    </row>
    <row r="1169" spans="2:10" s="7" customFormat="1" ht="22.5">
      <c r="B1169" s="10"/>
      <c r="C1169" s="10" t="s">
        <v>363</v>
      </c>
      <c r="D1169" s="10"/>
      <c r="E1169" s="10"/>
      <c r="F1169" s="10"/>
      <c r="G1169" s="10" t="s">
        <v>364</v>
      </c>
      <c r="H1169" s="11">
        <f>+H1170</f>
        <v>46000</v>
      </c>
      <c r="I1169" s="11">
        <f>+I1170</f>
        <v>46000</v>
      </c>
      <c r="J1169" s="12">
        <f>IF(H1169&lt;&gt;0,I1169/H1169*100,"**.**")</f>
        <v>100</v>
      </c>
    </row>
    <row r="1170" spans="2:10" s="7" customFormat="1" ht="22.5">
      <c r="B1170" s="10"/>
      <c r="C1170" s="10" t="s">
        <v>1187</v>
      </c>
      <c r="D1170" s="10"/>
      <c r="E1170" s="10"/>
      <c r="F1170" s="10"/>
      <c r="G1170" s="10" t="s">
        <v>1188</v>
      </c>
      <c r="H1170" s="11">
        <f>+H1171</f>
        <v>46000</v>
      </c>
      <c r="I1170" s="11">
        <f>+I1171</f>
        <v>46000</v>
      </c>
      <c r="J1170" s="12">
        <f>IF(H1170&lt;&gt;0,I1170/H1170*100,"**.**")</f>
        <v>100</v>
      </c>
    </row>
    <row r="1171" spans="2:10" s="8" customFormat="1" ht="22.5">
      <c r="B1171" s="13"/>
      <c r="C1171" s="13" t="s">
        <v>1189</v>
      </c>
      <c r="D1171" s="13"/>
      <c r="E1171" s="13"/>
      <c r="F1171" s="13"/>
      <c r="G1171" s="13" t="s">
        <v>1190</v>
      </c>
      <c r="H1171" s="14">
        <f>+H1172</f>
        <v>46000</v>
      </c>
      <c r="I1171" s="14">
        <f>+I1172</f>
        <v>46000</v>
      </c>
      <c r="J1171" s="15">
        <f>IF(H1171&lt;&gt;0,I1171/H1171*100,"**.**")</f>
        <v>100</v>
      </c>
    </row>
    <row r="1172" spans="1:10" s="7" customFormat="1" ht="22.5">
      <c r="A1172" s="10" t="s">
        <v>285</v>
      </c>
      <c r="B1172" s="10"/>
      <c r="C1172" s="10"/>
      <c r="D1172" s="10" t="s">
        <v>431</v>
      </c>
      <c r="E1172" s="10"/>
      <c r="F1172" s="10"/>
      <c r="G1172" s="10" t="s">
        <v>432</v>
      </c>
      <c r="H1172" s="11">
        <f>+H1173</f>
        <v>46000</v>
      </c>
      <c r="I1172" s="11">
        <f>+I1173</f>
        <v>46000</v>
      </c>
      <c r="J1172" s="12">
        <f>IF(H1172&lt;&gt;0,I1172/H1172*100,"**.**")</f>
        <v>100</v>
      </c>
    </row>
    <row r="1173" spans="2:10" s="7" customFormat="1" ht="22.5">
      <c r="B1173" s="10"/>
      <c r="C1173" s="10"/>
      <c r="D1173" s="10"/>
      <c r="E1173" s="10" t="s">
        <v>1431</v>
      </c>
      <c r="F1173" s="10"/>
      <c r="G1173" s="10" t="s">
        <v>1432</v>
      </c>
      <c r="H1173" s="11">
        <f>+H1174</f>
        <v>46000</v>
      </c>
      <c r="I1173" s="11">
        <f>+I1174</f>
        <v>46000</v>
      </c>
      <c r="J1173" s="12">
        <f>IF(H1173&lt;&gt;0,I1173/H1173*100,"**.**")</f>
        <v>100</v>
      </c>
    </row>
    <row r="1174" spans="2:10" s="8" customFormat="1" ht="22.5">
      <c r="B1174" s="13"/>
      <c r="C1174" s="13"/>
      <c r="D1174" s="13"/>
      <c r="E1174" s="13"/>
      <c r="F1174" s="13" t="s">
        <v>739</v>
      </c>
      <c r="G1174" s="13" t="s">
        <v>740</v>
      </c>
      <c r="H1174" s="14">
        <f>+H1175</f>
        <v>46000</v>
      </c>
      <c r="I1174" s="14">
        <f>+I1175</f>
        <v>46000</v>
      </c>
      <c r="J1174" s="15">
        <f>IF(H1174&lt;&gt;0,I1174/H1174*100,"**.**")</f>
        <v>100</v>
      </c>
    </row>
    <row r="1175" spans="2:10" s="8" customFormat="1" ht="22.5">
      <c r="B1175" s="13"/>
      <c r="C1175" s="13"/>
      <c r="D1175" s="13"/>
      <c r="E1175" s="13"/>
      <c r="F1175" s="13" t="s">
        <v>739</v>
      </c>
      <c r="G1175" s="13" t="s">
        <v>740</v>
      </c>
      <c r="H1175" s="14">
        <v>46000</v>
      </c>
      <c r="I1175" s="14">
        <v>46000</v>
      </c>
      <c r="J1175" s="15">
        <f>IF(H1175&lt;&gt;0,I1175/H1175*100,"**.**")</f>
        <v>100</v>
      </c>
    </row>
    <row r="1176" spans="2:10" s="7" customFormat="1" ht="22.5">
      <c r="B1176" s="10"/>
      <c r="C1176" s="10" t="s">
        <v>918</v>
      </c>
      <c r="D1176" s="10"/>
      <c r="E1176" s="10"/>
      <c r="F1176" s="10"/>
      <c r="G1176" s="10" t="s">
        <v>919</v>
      </c>
      <c r="H1176" s="11">
        <f>+H1177</f>
        <v>260100</v>
      </c>
      <c r="I1176" s="11">
        <f>+I1177</f>
        <v>260100</v>
      </c>
      <c r="J1176" s="12">
        <f>IF(H1176&lt;&gt;0,I1176/H1176*100,"**.**")</f>
        <v>100</v>
      </c>
    </row>
    <row r="1177" spans="2:10" s="7" customFormat="1" ht="22.5">
      <c r="B1177" s="10"/>
      <c r="C1177" s="10" t="s">
        <v>1191</v>
      </c>
      <c r="D1177" s="10"/>
      <c r="E1177" s="10"/>
      <c r="F1177" s="10"/>
      <c r="G1177" s="10" t="s">
        <v>1192</v>
      </c>
      <c r="H1177" s="11">
        <f>+H1178</f>
        <v>260100</v>
      </c>
      <c r="I1177" s="11">
        <f>+I1178</f>
        <v>260100</v>
      </c>
      <c r="J1177" s="12">
        <f>IF(H1177&lt;&gt;0,I1177/H1177*100,"**.**")</f>
        <v>100</v>
      </c>
    </row>
    <row r="1178" spans="2:10" s="8" customFormat="1" ht="22.5">
      <c r="B1178" s="13"/>
      <c r="C1178" s="13" t="s">
        <v>1193</v>
      </c>
      <c r="D1178" s="13"/>
      <c r="E1178" s="13"/>
      <c r="F1178" s="13"/>
      <c r="G1178" s="13" t="s">
        <v>1194</v>
      </c>
      <c r="H1178" s="14">
        <f>+H1179+H1183+H1187</f>
        <v>260100</v>
      </c>
      <c r="I1178" s="14">
        <f>+I1179+I1183+I1187</f>
        <v>260100</v>
      </c>
      <c r="J1178" s="15">
        <f>IF(H1178&lt;&gt;0,I1178/H1178*100,"**.**")</f>
        <v>100</v>
      </c>
    </row>
    <row r="1179" spans="1:10" s="7" customFormat="1" ht="22.5">
      <c r="A1179" s="10" t="s">
        <v>286</v>
      </c>
      <c r="B1179" s="10"/>
      <c r="C1179" s="10"/>
      <c r="D1179" s="10" t="s">
        <v>900</v>
      </c>
      <c r="E1179" s="10"/>
      <c r="F1179" s="10"/>
      <c r="G1179" s="10" t="s">
        <v>901</v>
      </c>
      <c r="H1179" s="11">
        <f>+H1180</f>
        <v>9100</v>
      </c>
      <c r="I1179" s="11">
        <f>+I1180</f>
        <v>9100</v>
      </c>
      <c r="J1179" s="12">
        <f>IF(H1179&lt;&gt;0,I1179/H1179*100,"**.**")</f>
        <v>100</v>
      </c>
    </row>
    <row r="1180" spans="2:10" s="7" customFormat="1" ht="22.5">
      <c r="B1180" s="10"/>
      <c r="C1180" s="10"/>
      <c r="D1180" s="10"/>
      <c r="E1180" s="10" t="s">
        <v>1287</v>
      </c>
      <c r="F1180" s="10"/>
      <c r="G1180" s="10" t="s">
        <v>1288</v>
      </c>
      <c r="H1180" s="11">
        <f>+H1181</f>
        <v>9100</v>
      </c>
      <c r="I1180" s="11">
        <f>+I1181</f>
        <v>9100</v>
      </c>
      <c r="J1180" s="12">
        <f>IF(H1180&lt;&gt;0,I1180/H1180*100,"**.**")</f>
        <v>100</v>
      </c>
    </row>
    <row r="1181" spans="2:10" s="8" customFormat="1" ht="22.5">
      <c r="B1181" s="13"/>
      <c r="C1181" s="13"/>
      <c r="D1181" s="13"/>
      <c r="E1181" s="13"/>
      <c r="F1181" s="13" t="s">
        <v>806</v>
      </c>
      <c r="G1181" s="13" t="s">
        <v>807</v>
      </c>
      <c r="H1181" s="14">
        <f>+H1182</f>
        <v>9100</v>
      </c>
      <c r="I1181" s="14">
        <f>+I1182</f>
        <v>9100</v>
      </c>
      <c r="J1181" s="15">
        <f>IF(H1181&lt;&gt;0,I1181/H1181*100,"**.**")</f>
        <v>100</v>
      </c>
    </row>
    <row r="1182" spans="2:10" s="8" customFormat="1" ht="22.5">
      <c r="B1182" s="13"/>
      <c r="C1182" s="13"/>
      <c r="D1182" s="13"/>
      <c r="E1182" s="13"/>
      <c r="F1182" s="13" t="s">
        <v>806</v>
      </c>
      <c r="G1182" s="13" t="s">
        <v>807</v>
      </c>
      <c r="H1182" s="14">
        <v>9100</v>
      </c>
      <c r="I1182" s="14">
        <v>9100</v>
      </c>
      <c r="J1182" s="15">
        <f>IF(H1182&lt;&gt;0,I1182/H1182*100,"**.**")</f>
        <v>100</v>
      </c>
    </row>
    <row r="1183" spans="1:10" s="7" customFormat="1" ht="22.5">
      <c r="A1183" s="10" t="s">
        <v>287</v>
      </c>
      <c r="B1183" s="10"/>
      <c r="C1183" s="10"/>
      <c r="D1183" s="10" t="s">
        <v>1195</v>
      </c>
      <c r="E1183" s="10"/>
      <c r="F1183" s="10"/>
      <c r="G1183" s="10" t="s">
        <v>1196</v>
      </c>
      <c r="H1183" s="11">
        <f>+H1184</f>
        <v>7500</v>
      </c>
      <c r="I1183" s="11">
        <f>+I1184</f>
        <v>7500</v>
      </c>
      <c r="J1183" s="12">
        <f>IF(H1183&lt;&gt;0,I1183/H1183*100,"**.**")</f>
        <v>100</v>
      </c>
    </row>
    <row r="1184" spans="2:10" s="7" customFormat="1" ht="22.5">
      <c r="B1184" s="10"/>
      <c r="C1184" s="10"/>
      <c r="D1184" s="10"/>
      <c r="E1184" s="10" t="s">
        <v>1287</v>
      </c>
      <c r="F1184" s="10"/>
      <c r="G1184" s="10" t="s">
        <v>1288</v>
      </c>
      <c r="H1184" s="11">
        <f>+H1185</f>
        <v>7500</v>
      </c>
      <c r="I1184" s="11">
        <f>+I1185</f>
        <v>7500</v>
      </c>
      <c r="J1184" s="12">
        <f>IF(H1184&lt;&gt;0,I1184/H1184*100,"**.**")</f>
        <v>100</v>
      </c>
    </row>
    <row r="1185" spans="2:10" s="8" customFormat="1" ht="22.5">
      <c r="B1185" s="13"/>
      <c r="C1185" s="13"/>
      <c r="D1185" s="13"/>
      <c r="E1185" s="13"/>
      <c r="F1185" s="13" t="s">
        <v>653</v>
      </c>
      <c r="G1185" s="13" t="s">
        <v>654</v>
      </c>
      <c r="H1185" s="14">
        <f>+H1186</f>
        <v>7500</v>
      </c>
      <c r="I1185" s="14">
        <f>+I1186</f>
        <v>7500</v>
      </c>
      <c r="J1185" s="15">
        <f>IF(H1185&lt;&gt;0,I1185/H1185*100,"**.**")</f>
        <v>100</v>
      </c>
    </row>
    <row r="1186" spans="2:10" s="8" customFormat="1" ht="22.5">
      <c r="B1186" s="13"/>
      <c r="C1186" s="13"/>
      <c r="D1186" s="13"/>
      <c r="E1186" s="13"/>
      <c r="F1186" s="13" t="s">
        <v>653</v>
      </c>
      <c r="G1186" s="13" t="s">
        <v>654</v>
      </c>
      <c r="H1186" s="14">
        <v>7500</v>
      </c>
      <c r="I1186" s="14">
        <v>7500</v>
      </c>
      <c r="J1186" s="15">
        <f>IF(H1186&lt;&gt;0,I1186/H1186*100,"**.**")</f>
        <v>100</v>
      </c>
    </row>
    <row r="1187" spans="1:10" s="7" customFormat="1" ht="22.5">
      <c r="A1187" s="10" t="s">
        <v>288</v>
      </c>
      <c r="B1187" s="10"/>
      <c r="C1187" s="10"/>
      <c r="D1187" s="10" t="s">
        <v>1197</v>
      </c>
      <c r="E1187" s="10"/>
      <c r="F1187" s="10"/>
      <c r="G1187" s="10" t="s">
        <v>1198</v>
      </c>
      <c r="H1187" s="11">
        <f>+H1188+H1193</f>
        <v>243500</v>
      </c>
      <c r="I1187" s="11">
        <f>+I1188+I1193</f>
        <v>243500</v>
      </c>
      <c r="J1187" s="12">
        <f>IF(H1187&lt;&gt;0,I1187/H1187*100,"**.**")</f>
        <v>100</v>
      </c>
    </row>
    <row r="1188" spans="2:10" s="7" customFormat="1" ht="22.5">
      <c r="B1188" s="10"/>
      <c r="C1188" s="10"/>
      <c r="D1188" s="10"/>
      <c r="E1188" s="10" t="s">
        <v>1433</v>
      </c>
      <c r="F1188" s="10"/>
      <c r="G1188" s="10" t="s">
        <v>1434</v>
      </c>
      <c r="H1188" s="11">
        <f>+H1189+H1191</f>
        <v>200000</v>
      </c>
      <c r="I1188" s="11">
        <f>+I1189+I1191</f>
        <v>200000</v>
      </c>
      <c r="J1188" s="12">
        <f>IF(H1188&lt;&gt;0,I1188/H1188*100,"**.**")</f>
        <v>100</v>
      </c>
    </row>
    <row r="1189" spans="2:10" s="8" customFormat="1" ht="22.5">
      <c r="B1189" s="13"/>
      <c r="C1189" s="13"/>
      <c r="D1189" s="13"/>
      <c r="E1189" s="13"/>
      <c r="F1189" s="13" t="s">
        <v>749</v>
      </c>
      <c r="G1189" s="13" t="s">
        <v>750</v>
      </c>
      <c r="H1189" s="14">
        <f>+H1190</f>
        <v>175000</v>
      </c>
      <c r="I1189" s="14">
        <f>+I1190</f>
        <v>175000</v>
      </c>
      <c r="J1189" s="15">
        <f>IF(H1189&lt;&gt;0,I1189/H1189*100,"**.**")</f>
        <v>100</v>
      </c>
    </row>
    <row r="1190" spans="2:10" s="8" customFormat="1" ht="22.5">
      <c r="B1190" s="13"/>
      <c r="C1190" s="13"/>
      <c r="D1190" s="13"/>
      <c r="E1190" s="13"/>
      <c r="F1190" s="13" t="s">
        <v>749</v>
      </c>
      <c r="G1190" s="13" t="s">
        <v>750</v>
      </c>
      <c r="H1190" s="14">
        <v>175000</v>
      </c>
      <c r="I1190" s="14">
        <v>175000</v>
      </c>
      <c r="J1190" s="15">
        <f>IF(H1190&lt;&gt;0,I1190/H1190*100,"**.**")</f>
        <v>100</v>
      </c>
    </row>
    <row r="1191" spans="2:10" s="8" customFormat="1" ht="22.5">
      <c r="B1191" s="13"/>
      <c r="C1191" s="13"/>
      <c r="D1191" s="13"/>
      <c r="E1191" s="13"/>
      <c r="F1191" s="13" t="s">
        <v>758</v>
      </c>
      <c r="G1191" s="13" t="s">
        <v>759</v>
      </c>
      <c r="H1191" s="14">
        <f>+H1192</f>
        <v>25000</v>
      </c>
      <c r="I1191" s="14">
        <f>+I1192</f>
        <v>25000</v>
      </c>
      <c r="J1191" s="15">
        <f>IF(H1191&lt;&gt;0,I1191/H1191*100,"**.**")</f>
        <v>100</v>
      </c>
    </row>
    <row r="1192" spans="2:10" s="8" customFormat="1" ht="22.5">
      <c r="B1192" s="13"/>
      <c r="C1192" s="13"/>
      <c r="D1192" s="13"/>
      <c r="E1192" s="13"/>
      <c r="F1192" s="13" t="s">
        <v>758</v>
      </c>
      <c r="G1192" s="13" t="s">
        <v>759</v>
      </c>
      <c r="H1192" s="14">
        <v>25000</v>
      </c>
      <c r="I1192" s="14">
        <v>25000</v>
      </c>
      <c r="J1192" s="15">
        <f>IF(H1192&lt;&gt;0,I1192/H1192*100,"**.**")</f>
        <v>100</v>
      </c>
    </row>
    <row r="1193" spans="2:10" s="7" customFormat="1" ht="22.5">
      <c r="B1193" s="10"/>
      <c r="C1193" s="10"/>
      <c r="D1193" s="10"/>
      <c r="E1193" s="10" t="s">
        <v>1435</v>
      </c>
      <c r="F1193" s="10"/>
      <c r="G1193" s="10" t="s">
        <v>1436</v>
      </c>
      <c r="H1193" s="11">
        <f>+H1194</f>
        <v>43500</v>
      </c>
      <c r="I1193" s="11">
        <f>+I1194</f>
        <v>43500</v>
      </c>
      <c r="J1193" s="12">
        <f>IF(H1193&lt;&gt;0,I1193/H1193*100,"**.**")</f>
        <v>100</v>
      </c>
    </row>
    <row r="1194" spans="2:10" s="8" customFormat="1" ht="22.5">
      <c r="B1194" s="13"/>
      <c r="C1194" s="13"/>
      <c r="D1194" s="13"/>
      <c r="E1194" s="13"/>
      <c r="F1194" s="13" t="s">
        <v>773</v>
      </c>
      <c r="G1194" s="13" t="s">
        <v>774</v>
      </c>
      <c r="H1194" s="14">
        <f>+H1195</f>
        <v>43500</v>
      </c>
      <c r="I1194" s="14">
        <f>+I1195</f>
        <v>43500</v>
      </c>
      <c r="J1194" s="15">
        <f>IF(H1194&lt;&gt;0,I1194/H1194*100,"**.**")</f>
        <v>100</v>
      </c>
    </row>
    <row r="1195" spans="2:10" s="8" customFormat="1" ht="22.5">
      <c r="B1195" s="13"/>
      <c r="C1195" s="13"/>
      <c r="D1195" s="13"/>
      <c r="E1195" s="13"/>
      <c r="F1195" s="13" t="s">
        <v>773</v>
      </c>
      <c r="G1195" s="13" t="s">
        <v>774</v>
      </c>
      <c r="H1195" s="14">
        <v>43500</v>
      </c>
      <c r="I1195" s="14">
        <v>43500</v>
      </c>
      <c r="J1195" s="15">
        <f>IF(H1195&lt;&gt;0,I1195/H1195*100,"**.**")</f>
        <v>100</v>
      </c>
    </row>
    <row r="1196" spans="2:10" s="7" customFormat="1" ht="22.5">
      <c r="B1196" s="10"/>
      <c r="C1196" s="10" t="s">
        <v>433</v>
      </c>
      <c r="D1196" s="10"/>
      <c r="E1196" s="10"/>
      <c r="F1196" s="10"/>
      <c r="G1196" s="10" t="s">
        <v>434</v>
      </c>
      <c r="H1196" s="11">
        <f>+H1197+H1351</f>
        <v>2096821.6700000002</v>
      </c>
      <c r="I1196" s="11">
        <f>+I1197+I1351</f>
        <v>2214464.81</v>
      </c>
      <c r="J1196" s="12">
        <f>IF(H1196&lt;&gt;0,I1196/H1196*100,"**.**")</f>
        <v>105.61054579333873</v>
      </c>
    </row>
    <row r="1197" spans="2:10" s="7" customFormat="1" ht="22.5">
      <c r="B1197" s="10"/>
      <c r="C1197" s="10" t="s">
        <v>1199</v>
      </c>
      <c r="D1197" s="10"/>
      <c r="E1197" s="10"/>
      <c r="F1197" s="10"/>
      <c r="G1197" s="10" t="s">
        <v>1200</v>
      </c>
      <c r="H1197" s="11">
        <f>+H1198+H1211+H1318+H1338</f>
        <v>1982690.85</v>
      </c>
      <c r="I1197" s="11">
        <f>+I1198+I1211+I1318+I1338</f>
        <v>2100333.99</v>
      </c>
      <c r="J1197" s="12">
        <f>IF(H1197&lt;&gt;0,I1197/H1197*100,"**.**")</f>
        <v>105.93350899864194</v>
      </c>
    </row>
    <row r="1198" spans="2:10" s="8" customFormat="1" ht="22.5">
      <c r="B1198" s="13"/>
      <c r="C1198" s="13" t="s">
        <v>1201</v>
      </c>
      <c r="D1198" s="13"/>
      <c r="E1198" s="13"/>
      <c r="F1198" s="13"/>
      <c r="G1198" s="13" t="s">
        <v>1202</v>
      </c>
      <c r="H1198" s="14">
        <f>+H1199+H1203+H1207</f>
        <v>619870</v>
      </c>
      <c r="I1198" s="14">
        <f>+I1199+I1203+I1207</f>
        <v>619870</v>
      </c>
      <c r="J1198" s="15">
        <f>IF(H1198&lt;&gt;0,I1198/H1198*100,"**.**")</f>
        <v>100</v>
      </c>
    </row>
    <row r="1199" spans="1:10" s="7" customFormat="1" ht="22.5">
      <c r="A1199" s="10" t="s">
        <v>289</v>
      </c>
      <c r="B1199" s="10"/>
      <c r="C1199" s="10"/>
      <c r="D1199" s="10" t="s">
        <v>439</v>
      </c>
      <c r="E1199" s="10"/>
      <c r="F1199" s="10"/>
      <c r="G1199" s="10" t="s">
        <v>440</v>
      </c>
      <c r="H1199" s="11">
        <f>+H1200</f>
        <v>14870</v>
      </c>
      <c r="I1199" s="11">
        <f>+I1200</f>
        <v>14870</v>
      </c>
      <c r="J1199" s="12">
        <f>IF(H1199&lt;&gt;0,I1199/H1199*100,"**.**")</f>
        <v>100</v>
      </c>
    </row>
    <row r="1200" spans="2:10" s="7" customFormat="1" ht="22.5">
      <c r="B1200" s="10"/>
      <c r="C1200" s="10"/>
      <c r="D1200" s="10"/>
      <c r="E1200" s="10" t="s">
        <v>1437</v>
      </c>
      <c r="F1200" s="10"/>
      <c r="G1200" s="10" t="s">
        <v>1438</v>
      </c>
      <c r="H1200" s="11">
        <f>+H1201</f>
        <v>14870</v>
      </c>
      <c r="I1200" s="11">
        <f>+I1201</f>
        <v>14870</v>
      </c>
      <c r="J1200" s="12">
        <f>IF(H1200&lt;&gt;0,I1200/H1200*100,"**.**")</f>
        <v>100</v>
      </c>
    </row>
    <row r="1201" spans="2:10" s="8" customFormat="1" ht="22.5">
      <c r="B1201" s="13"/>
      <c r="C1201" s="13"/>
      <c r="D1201" s="13"/>
      <c r="E1201" s="13"/>
      <c r="F1201" s="13" t="s">
        <v>739</v>
      </c>
      <c r="G1201" s="13" t="s">
        <v>740</v>
      </c>
      <c r="H1201" s="14">
        <f>+H1202</f>
        <v>14870</v>
      </c>
      <c r="I1201" s="14">
        <f>+I1202</f>
        <v>14870</v>
      </c>
      <c r="J1201" s="15">
        <f>IF(H1201&lt;&gt;0,I1201/H1201*100,"**.**")</f>
        <v>100</v>
      </c>
    </row>
    <row r="1202" spans="2:10" s="8" customFormat="1" ht="22.5">
      <c r="B1202" s="13"/>
      <c r="C1202" s="13"/>
      <c r="D1202" s="13"/>
      <c r="E1202" s="13"/>
      <c r="F1202" s="13" t="s">
        <v>739</v>
      </c>
      <c r="G1202" s="13" t="s">
        <v>740</v>
      </c>
      <c r="H1202" s="14">
        <v>14870</v>
      </c>
      <c r="I1202" s="14">
        <v>14870</v>
      </c>
      <c r="J1202" s="15">
        <f>IF(H1202&lt;&gt;0,I1202/H1202*100,"**.**")</f>
        <v>100</v>
      </c>
    </row>
    <row r="1203" spans="1:10" s="7" customFormat="1" ht="22.5">
      <c r="A1203" s="10" t="s">
        <v>290</v>
      </c>
      <c r="B1203" s="10"/>
      <c r="C1203" s="10"/>
      <c r="D1203" s="10" t="s">
        <v>442</v>
      </c>
      <c r="E1203" s="10"/>
      <c r="F1203" s="10"/>
      <c r="G1203" s="10" t="s">
        <v>902</v>
      </c>
      <c r="H1203" s="11">
        <f>+H1204</f>
        <v>355000</v>
      </c>
      <c r="I1203" s="11">
        <f>+I1204</f>
        <v>355000</v>
      </c>
      <c r="J1203" s="12">
        <f>IF(H1203&lt;&gt;0,I1203/H1203*100,"**.**")</f>
        <v>100</v>
      </c>
    </row>
    <row r="1204" spans="2:10" s="7" customFormat="1" ht="22.5">
      <c r="B1204" s="10"/>
      <c r="C1204" s="10"/>
      <c r="D1204" s="10"/>
      <c r="E1204" s="10" t="s">
        <v>1287</v>
      </c>
      <c r="F1204" s="10"/>
      <c r="G1204" s="10" t="s">
        <v>1288</v>
      </c>
      <c r="H1204" s="11">
        <f>+H1205</f>
        <v>355000</v>
      </c>
      <c r="I1204" s="11">
        <f>+I1205</f>
        <v>355000</v>
      </c>
      <c r="J1204" s="12">
        <f>IF(H1204&lt;&gt;0,I1204/H1204*100,"**.**")</f>
        <v>100</v>
      </c>
    </row>
    <row r="1205" spans="2:10" s="8" customFormat="1" ht="22.5">
      <c r="B1205" s="13"/>
      <c r="C1205" s="13"/>
      <c r="D1205" s="13"/>
      <c r="E1205" s="13"/>
      <c r="F1205" s="13" t="s">
        <v>798</v>
      </c>
      <c r="G1205" s="13" t="s">
        <v>799</v>
      </c>
      <c r="H1205" s="14">
        <f>+H1206</f>
        <v>355000</v>
      </c>
      <c r="I1205" s="14">
        <f>+I1206</f>
        <v>355000</v>
      </c>
      <c r="J1205" s="15">
        <f>IF(H1205&lt;&gt;0,I1205/H1205*100,"**.**")</f>
        <v>100</v>
      </c>
    </row>
    <row r="1206" spans="2:10" s="8" customFormat="1" ht="22.5">
      <c r="B1206" s="13"/>
      <c r="C1206" s="13"/>
      <c r="D1206" s="13"/>
      <c r="E1206" s="13"/>
      <c r="F1206" s="13" t="s">
        <v>798</v>
      </c>
      <c r="G1206" s="13" t="s">
        <v>799</v>
      </c>
      <c r="H1206" s="14">
        <v>355000</v>
      </c>
      <c r="I1206" s="14">
        <v>355000</v>
      </c>
      <c r="J1206" s="15">
        <f>IF(H1206&lt;&gt;0,I1206/H1206*100,"**.**")</f>
        <v>100</v>
      </c>
    </row>
    <row r="1207" spans="1:10" s="7" customFormat="1" ht="22.5">
      <c r="A1207" s="10" t="s">
        <v>291</v>
      </c>
      <c r="B1207" s="10"/>
      <c r="C1207" s="10"/>
      <c r="D1207" s="10" t="s">
        <v>444</v>
      </c>
      <c r="E1207" s="10"/>
      <c r="F1207" s="10"/>
      <c r="G1207" s="10" t="s">
        <v>445</v>
      </c>
      <c r="H1207" s="11">
        <f>+H1208</f>
        <v>250000</v>
      </c>
      <c r="I1207" s="11">
        <f>+I1208</f>
        <v>250000</v>
      </c>
      <c r="J1207" s="12">
        <f>IF(H1207&lt;&gt;0,I1207/H1207*100,"**.**")</f>
        <v>100</v>
      </c>
    </row>
    <row r="1208" spans="2:10" s="7" customFormat="1" ht="22.5">
      <c r="B1208" s="10"/>
      <c r="C1208" s="10"/>
      <c r="D1208" s="10"/>
      <c r="E1208" s="10" t="s">
        <v>1287</v>
      </c>
      <c r="F1208" s="10"/>
      <c r="G1208" s="10" t="s">
        <v>1288</v>
      </c>
      <c r="H1208" s="11">
        <f>+H1209</f>
        <v>250000</v>
      </c>
      <c r="I1208" s="11">
        <f>+I1209</f>
        <v>250000</v>
      </c>
      <c r="J1208" s="12">
        <f>IF(H1208&lt;&gt;0,I1208/H1208*100,"**.**")</f>
        <v>100</v>
      </c>
    </row>
    <row r="1209" spans="2:10" s="8" customFormat="1" ht="22.5">
      <c r="B1209" s="13"/>
      <c r="C1209" s="13"/>
      <c r="D1209" s="13"/>
      <c r="E1209" s="13"/>
      <c r="F1209" s="13" t="s">
        <v>798</v>
      </c>
      <c r="G1209" s="13" t="s">
        <v>799</v>
      </c>
      <c r="H1209" s="14">
        <f>+H1210</f>
        <v>250000</v>
      </c>
      <c r="I1209" s="14">
        <f>+I1210</f>
        <v>250000</v>
      </c>
      <c r="J1209" s="15">
        <f>IF(H1209&lt;&gt;0,I1209/H1209*100,"**.**")</f>
        <v>100</v>
      </c>
    </row>
    <row r="1210" spans="2:10" s="8" customFormat="1" ht="22.5">
      <c r="B1210" s="13"/>
      <c r="C1210" s="13"/>
      <c r="D1210" s="13"/>
      <c r="E1210" s="13"/>
      <c r="F1210" s="13" t="s">
        <v>798</v>
      </c>
      <c r="G1210" s="13" t="s">
        <v>799</v>
      </c>
      <c r="H1210" s="14">
        <v>250000</v>
      </c>
      <c r="I1210" s="14">
        <v>250000</v>
      </c>
      <c r="J1210" s="15">
        <f>IF(H1210&lt;&gt;0,I1210/H1210*100,"**.**")</f>
        <v>100</v>
      </c>
    </row>
    <row r="1211" spans="2:10" s="8" customFormat="1" ht="22.5">
      <c r="B1211" s="13"/>
      <c r="C1211" s="13" t="s">
        <v>1203</v>
      </c>
      <c r="D1211" s="13"/>
      <c r="E1211" s="13"/>
      <c r="F1211" s="13"/>
      <c r="G1211" s="13" t="s">
        <v>1204</v>
      </c>
      <c r="H1211" s="14">
        <f>+H1212+H1284+H1308</f>
        <v>1171303.08</v>
      </c>
      <c r="I1211" s="14">
        <f>+I1212+I1284+I1308</f>
        <v>1288946.22</v>
      </c>
      <c r="J1211" s="15">
        <f>IF(H1211&lt;&gt;0,I1211/H1211*100,"**.**")</f>
        <v>110.04378303180079</v>
      </c>
    </row>
    <row r="1212" spans="1:10" s="7" customFormat="1" ht="22.5">
      <c r="A1212" s="10" t="s">
        <v>292</v>
      </c>
      <c r="B1212" s="10"/>
      <c r="C1212" s="10"/>
      <c r="D1212" s="10" t="s">
        <v>1205</v>
      </c>
      <c r="E1212" s="10"/>
      <c r="F1212" s="10"/>
      <c r="G1212" s="10" t="s">
        <v>1204</v>
      </c>
      <c r="H1212" s="11">
        <f>+H1213+H1220+H1223+H1226+H1229+H1232+H1235+H1240+H1245+H1248+H1251+H1256+H1259+H1262+H1265+H1268+H1271+H1274+H1277</f>
        <v>1003570.5700000001</v>
      </c>
      <c r="I1212" s="11">
        <f>+I1213+I1220+I1223+I1226+I1229+I1232+I1235+I1240+I1245+I1248+I1251+I1256+I1259+I1262+I1265+I1268+I1271+I1274+I1277</f>
        <v>1121213.71</v>
      </c>
      <c r="J1212" s="12">
        <f>IF(H1212&lt;&gt;0,I1212/H1212*100,"**.**")</f>
        <v>111.72245814262966</v>
      </c>
    </row>
    <row r="1213" spans="2:10" s="7" customFormat="1" ht="22.5">
      <c r="B1213" s="10"/>
      <c r="C1213" s="10"/>
      <c r="D1213" s="10"/>
      <c r="E1213" s="10" t="s">
        <v>1439</v>
      </c>
      <c r="F1213" s="10"/>
      <c r="G1213" s="10" t="s">
        <v>1440</v>
      </c>
      <c r="H1213" s="11">
        <f>+H1214+H1216+H1218</f>
        <v>174903.8</v>
      </c>
      <c r="I1213" s="11">
        <f>+I1214+I1216+I1218</f>
        <v>38801.54</v>
      </c>
      <c r="J1213" s="12">
        <f>IF(H1213&lt;&gt;0,I1213/H1213*100,"**.**")</f>
        <v>22.184503710039465</v>
      </c>
    </row>
    <row r="1214" spans="2:10" s="8" customFormat="1" ht="22.5">
      <c r="B1214" s="13"/>
      <c r="C1214" s="13"/>
      <c r="D1214" s="13"/>
      <c r="E1214" s="13"/>
      <c r="F1214" s="13" t="s">
        <v>749</v>
      </c>
      <c r="G1214" s="13" t="s">
        <v>750</v>
      </c>
      <c r="H1214" s="14">
        <f>+H1215</f>
        <v>174903.8</v>
      </c>
      <c r="I1214" s="14">
        <f>+I1215</f>
        <v>24605.17</v>
      </c>
      <c r="J1214" s="15">
        <f>IF(H1214&lt;&gt;0,I1214/H1214*100,"**.**")</f>
        <v>14.067830430213638</v>
      </c>
    </row>
    <row r="1215" spans="2:10" s="8" customFormat="1" ht="22.5">
      <c r="B1215" s="13"/>
      <c r="C1215" s="13"/>
      <c r="D1215" s="13"/>
      <c r="E1215" s="13"/>
      <c r="F1215" s="13" t="s">
        <v>749</v>
      </c>
      <c r="G1215" s="13" t="s">
        <v>750</v>
      </c>
      <c r="H1215" s="14">
        <v>174903.8</v>
      </c>
      <c r="I1215" s="14">
        <v>24605.17</v>
      </c>
      <c r="J1215" s="15">
        <f>IF(H1215&lt;&gt;0,I1215/H1215*100,"**.**")</f>
        <v>14.067830430213638</v>
      </c>
    </row>
    <row r="1216" spans="2:10" s="8" customFormat="1" ht="22.5">
      <c r="B1216" s="13"/>
      <c r="C1216" s="13"/>
      <c r="D1216" s="13"/>
      <c r="E1216" s="13"/>
      <c r="F1216" s="13" t="s">
        <v>765</v>
      </c>
      <c r="G1216" s="13" t="s">
        <v>766</v>
      </c>
      <c r="H1216" s="14">
        <f>+H1217</f>
        <v>0</v>
      </c>
      <c r="I1216" s="14">
        <f>+I1217</f>
        <v>13908.37</v>
      </c>
      <c r="J1216" s="15" t="str">
        <f>IF(H1216&lt;&gt;0,I1216/H1216*100,"**.**")</f>
        <v>**.**</v>
      </c>
    </row>
    <row r="1217" spans="2:10" s="8" customFormat="1" ht="22.5">
      <c r="B1217" s="13"/>
      <c r="C1217" s="13"/>
      <c r="D1217" s="13"/>
      <c r="E1217" s="13"/>
      <c r="F1217" s="13" t="s">
        <v>765</v>
      </c>
      <c r="G1217" s="13" t="s">
        <v>766</v>
      </c>
      <c r="H1217" s="14">
        <v>0</v>
      </c>
      <c r="I1217" s="14">
        <v>13908.37</v>
      </c>
      <c r="J1217" s="15" t="str">
        <f>IF(H1217&lt;&gt;0,I1217/H1217*100,"**.**")</f>
        <v>**.**</v>
      </c>
    </row>
    <row r="1218" spans="2:10" s="8" customFormat="1" ht="22.5">
      <c r="B1218" s="13"/>
      <c r="C1218" s="13"/>
      <c r="D1218" s="13"/>
      <c r="E1218" s="13"/>
      <c r="F1218" s="13" t="s">
        <v>806</v>
      </c>
      <c r="G1218" s="13" t="s">
        <v>807</v>
      </c>
      <c r="H1218" s="14">
        <f>+H1219</f>
        <v>0</v>
      </c>
      <c r="I1218" s="14">
        <f>+I1219</f>
        <v>288</v>
      </c>
      <c r="J1218" s="15" t="str">
        <f>IF(H1218&lt;&gt;0,I1218/H1218*100,"**.**")</f>
        <v>**.**</v>
      </c>
    </row>
    <row r="1219" spans="2:10" s="8" customFormat="1" ht="22.5">
      <c r="B1219" s="13"/>
      <c r="C1219" s="13"/>
      <c r="D1219" s="13"/>
      <c r="E1219" s="13"/>
      <c r="F1219" s="13" t="s">
        <v>806</v>
      </c>
      <c r="G1219" s="13" t="s">
        <v>807</v>
      </c>
      <c r="H1219" s="14">
        <v>0</v>
      </c>
      <c r="I1219" s="14">
        <v>288</v>
      </c>
      <c r="J1219" s="15" t="str">
        <f>IF(H1219&lt;&gt;0,I1219/H1219*100,"**.**")</f>
        <v>**.**</v>
      </c>
    </row>
    <row r="1220" spans="2:10" s="7" customFormat="1" ht="22.5">
      <c r="B1220" s="10"/>
      <c r="C1220" s="10"/>
      <c r="D1220" s="10"/>
      <c r="E1220" s="10" t="s">
        <v>1443</v>
      </c>
      <c r="F1220" s="10"/>
      <c r="G1220" s="10" t="s">
        <v>1444</v>
      </c>
      <c r="H1220" s="11">
        <f>+H1221</f>
        <v>100</v>
      </c>
      <c r="I1220" s="11">
        <f>+I1221</f>
        <v>100</v>
      </c>
      <c r="J1220" s="12">
        <f>IF(H1220&lt;&gt;0,I1220/H1220*100,"**.**")</f>
        <v>100</v>
      </c>
    </row>
    <row r="1221" spans="2:10" s="8" customFormat="1" ht="22.5">
      <c r="B1221" s="13"/>
      <c r="C1221" s="13"/>
      <c r="D1221" s="13"/>
      <c r="E1221" s="13"/>
      <c r="F1221" s="13" t="s">
        <v>739</v>
      </c>
      <c r="G1221" s="13" t="s">
        <v>740</v>
      </c>
      <c r="H1221" s="14">
        <f>+H1222</f>
        <v>100</v>
      </c>
      <c r="I1221" s="14">
        <f>+I1222</f>
        <v>100</v>
      </c>
      <c r="J1221" s="15">
        <f>IF(H1221&lt;&gt;0,I1221/H1221*100,"**.**")</f>
        <v>100</v>
      </c>
    </row>
    <row r="1222" spans="2:10" s="8" customFormat="1" ht="22.5">
      <c r="B1222" s="13"/>
      <c r="C1222" s="13"/>
      <c r="D1222" s="13"/>
      <c r="E1222" s="13"/>
      <c r="F1222" s="13" t="s">
        <v>739</v>
      </c>
      <c r="G1222" s="13" t="s">
        <v>740</v>
      </c>
      <c r="H1222" s="14">
        <v>100</v>
      </c>
      <c r="I1222" s="14">
        <v>100</v>
      </c>
      <c r="J1222" s="15">
        <f>IF(H1222&lt;&gt;0,I1222/H1222*100,"**.**")</f>
        <v>100</v>
      </c>
    </row>
    <row r="1223" spans="2:10" s="7" customFormat="1" ht="22.5">
      <c r="B1223" s="10"/>
      <c r="C1223" s="10"/>
      <c r="D1223" s="10"/>
      <c r="E1223" s="10" t="s">
        <v>1445</v>
      </c>
      <c r="F1223" s="10"/>
      <c r="G1223" s="10" t="s">
        <v>1446</v>
      </c>
      <c r="H1223" s="11">
        <f>+H1224</f>
        <v>6000</v>
      </c>
      <c r="I1223" s="11">
        <f>+I1224</f>
        <v>6000</v>
      </c>
      <c r="J1223" s="12">
        <f>IF(H1223&lt;&gt;0,I1223/H1223*100,"**.**")</f>
        <v>100</v>
      </c>
    </row>
    <row r="1224" spans="2:10" s="8" customFormat="1" ht="22.5">
      <c r="B1224" s="13"/>
      <c r="C1224" s="13"/>
      <c r="D1224" s="13"/>
      <c r="E1224" s="13"/>
      <c r="F1224" s="13" t="s">
        <v>773</v>
      </c>
      <c r="G1224" s="13" t="s">
        <v>774</v>
      </c>
      <c r="H1224" s="14">
        <f>+H1225</f>
        <v>6000</v>
      </c>
      <c r="I1224" s="14">
        <f>+I1225</f>
        <v>6000</v>
      </c>
      <c r="J1224" s="15">
        <f>IF(H1224&lt;&gt;0,I1224/H1224*100,"**.**")</f>
        <v>100</v>
      </c>
    </row>
    <row r="1225" spans="2:10" s="8" customFormat="1" ht="22.5">
      <c r="B1225" s="13"/>
      <c r="C1225" s="13"/>
      <c r="D1225" s="13"/>
      <c r="E1225" s="13"/>
      <c r="F1225" s="13" t="s">
        <v>773</v>
      </c>
      <c r="G1225" s="13" t="s">
        <v>774</v>
      </c>
      <c r="H1225" s="14">
        <v>6000</v>
      </c>
      <c r="I1225" s="14">
        <v>6000</v>
      </c>
      <c r="J1225" s="15">
        <f>IF(H1225&lt;&gt;0,I1225/H1225*100,"**.**")</f>
        <v>100</v>
      </c>
    </row>
    <row r="1226" spans="2:10" s="7" customFormat="1" ht="22.5">
      <c r="B1226" s="10"/>
      <c r="C1226" s="10"/>
      <c r="D1226" s="10"/>
      <c r="E1226" s="10" t="s">
        <v>1451</v>
      </c>
      <c r="F1226" s="10"/>
      <c r="G1226" s="10" t="s">
        <v>1452</v>
      </c>
      <c r="H1226" s="11">
        <f>+H1227</f>
        <v>10000</v>
      </c>
      <c r="I1226" s="11">
        <f>+I1227</f>
        <v>10000</v>
      </c>
      <c r="J1226" s="12">
        <f>IF(H1226&lt;&gt;0,I1226/H1226*100,"**.**")</f>
        <v>100</v>
      </c>
    </row>
    <row r="1227" spans="2:10" s="8" customFormat="1" ht="22.5">
      <c r="B1227" s="13"/>
      <c r="C1227" s="13"/>
      <c r="D1227" s="13"/>
      <c r="E1227" s="13"/>
      <c r="F1227" s="13" t="s">
        <v>653</v>
      </c>
      <c r="G1227" s="13" t="s">
        <v>654</v>
      </c>
      <c r="H1227" s="14">
        <f>+H1228</f>
        <v>10000</v>
      </c>
      <c r="I1227" s="14">
        <f>+I1228</f>
        <v>10000</v>
      </c>
      <c r="J1227" s="15">
        <f>IF(H1227&lt;&gt;0,I1227/H1227*100,"**.**")</f>
        <v>100</v>
      </c>
    </row>
    <row r="1228" spans="2:10" s="8" customFormat="1" ht="22.5">
      <c r="B1228" s="13"/>
      <c r="C1228" s="13"/>
      <c r="D1228" s="13"/>
      <c r="E1228" s="13"/>
      <c r="F1228" s="13" t="s">
        <v>653</v>
      </c>
      <c r="G1228" s="13" t="s">
        <v>654</v>
      </c>
      <c r="H1228" s="14">
        <v>10000</v>
      </c>
      <c r="I1228" s="14">
        <v>10000</v>
      </c>
      <c r="J1228" s="15">
        <f>IF(H1228&lt;&gt;0,I1228/H1228*100,"**.**")</f>
        <v>100</v>
      </c>
    </row>
    <row r="1229" spans="2:10" s="7" customFormat="1" ht="22.5">
      <c r="B1229" s="10"/>
      <c r="C1229" s="10"/>
      <c r="D1229" s="10"/>
      <c r="E1229" s="10" t="s">
        <v>1465</v>
      </c>
      <c r="F1229" s="10"/>
      <c r="G1229" s="10" t="s">
        <v>1466</v>
      </c>
      <c r="H1229" s="11">
        <f>+H1230</f>
        <v>5000</v>
      </c>
      <c r="I1229" s="11">
        <f>+I1230</f>
        <v>5000</v>
      </c>
      <c r="J1229" s="12">
        <f>IF(H1229&lt;&gt;0,I1229/H1229*100,"**.**")</f>
        <v>100</v>
      </c>
    </row>
    <row r="1230" spans="2:10" s="8" customFormat="1" ht="22.5">
      <c r="B1230" s="13"/>
      <c r="C1230" s="13"/>
      <c r="D1230" s="13"/>
      <c r="E1230" s="13"/>
      <c r="F1230" s="13" t="s">
        <v>739</v>
      </c>
      <c r="G1230" s="13" t="s">
        <v>740</v>
      </c>
      <c r="H1230" s="14">
        <f>+H1231</f>
        <v>5000</v>
      </c>
      <c r="I1230" s="14">
        <f>+I1231</f>
        <v>5000</v>
      </c>
      <c r="J1230" s="15">
        <f>IF(H1230&lt;&gt;0,I1230/H1230*100,"**.**")</f>
        <v>100</v>
      </c>
    </row>
    <row r="1231" spans="2:10" s="8" customFormat="1" ht="22.5">
      <c r="B1231" s="13"/>
      <c r="C1231" s="13"/>
      <c r="D1231" s="13"/>
      <c r="E1231" s="13"/>
      <c r="F1231" s="13" t="s">
        <v>739</v>
      </c>
      <c r="G1231" s="13" t="s">
        <v>740</v>
      </c>
      <c r="H1231" s="14">
        <v>5000</v>
      </c>
      <c r="I1231" s="14">
        <v>5000</v>
      </c>
      <c r="J1231" s="15">
        <f>IF(H1231&lt;&gt;0,I1231/H1231*100,"**.**")</f>
        <v>100</v>
      </c>
    </row>
    <row r="1232" spans="2:10" s="7" customFormat="1" ht="22.5">
      <c r="B1232" s="10"/>
      <c r="C1232" s="10"/>
      <c r="D1232" s="10"/>
      <c r="E1232" s="10" t="s">
        <v>1455</v>
      </c>
      <c r="F1232" s="10"/>
      <c r="G1232" s="10" t="s">
        <v>1456</v>
      </c>
      <c r="H1232" s="11">
        <f>+H1233</f>
        <v>103056.66</v>
      </c>
      <c r="I1232" s="11">
        <f>+I1233</f>
        <v>103056.66</v>
      </c>
      <c r="J1232" s="12">
        <f>IF(H1232&lt;&gt;0,I1232/H1232*100,"**.**")</f>
        <v>100</v>
      </c>
    </row>
    <row r="1233" spans="2:10" s="8" customFormat="1" ht="22.5">
      <c r="B1233" s="13"/>
      <c r="C1233" s="13"/>
      <c r="D1233" s="13"/>
      <c r="E1233" s="13"/>
      <c r="F1233" s="13" t="s">
        <v>749</v>
      </c>
      <c r="G1233" s="13" t="s">
        <v>750</v>
      </c>
      <c r="H1233" s="14">
        <f>+H1234</f>
        <v>103056.66</v>
      </c>
      <c r="I1233" s="14">
        <f>+I1234</f>
        <v>103056.66</v>
      </c>
      <c r="J1233" s="15">
        <f>IF(H1233&lt;&gt;0,I1233/H1233*100,"**.**")</f>
        <v>100</v>
      </c>
    </row>
    <row r="1234" spans="2:10" s="8" customFormat="1" ht="22.5">
      <c r="B1234" s="13"/>
      <c r="C1234" s="13"/>
      <c r="D1234" s="13"/>
      <c r="E1234" s="13"/>
      <c r="F1234" s="13" t="s">
        <v>749</v>
      </c>
      <c r="G1234" s="13" t="s">
        <v>750</v>
      </c>
      <c r="H1234" s="14">
        <v>103056.66</v>
      </c>
      <c r="I1234" s="14">
        <v>103056.66</v>
      </c>
      <c r="J1234" s="15">
        <f>IF(H1234&lt;&gt;0,I1234/H1234*100,"**.**")</f>
        <v>100</v>
      </c>
    </row>
    <row r="1235" spans="2:10" s="7" customFormat="1" ht="22.5">
      <c r="B1235" s="10"/>
      <c r="C1235" s="10"/>
      <c r="D1235" s="10"/>
      <c r="E1235" s="10" t="s">
        <v>1453</v>
      </c>
      <c r="F1235" s="10"/>
      <c r="G1235" s="10" t="s">
        <v>1454</v>
      </c>
      <c r="H1235" s="11">
        <f>+H1236+H1238</f>
        <v>46485</v>
      </c>
      <c r="I1235" s="11">
        <f>+I1236+I1238</f>
        <v>46485</v>
      </c>
      <c r="J1235" s="12">
        <f>IF(H1235&lt;&gt;0,I1235/H1235*100,"**.**")</f>
        <v>100</v>
      </c>
    </row>
    <row r="1236" spans="2:10" s="8" customFormat="1" ht="22.5">
      <c r="B1236" s="13"/>
      <c r="C1236" s="13"/>
      <c r="D1236" s="13"/>
      <c r="E1236" s="13"/>
      <c r="F1236" s="13" t="s">
        <v>653</v>
      </c>
      <c r="G1236" s="13" t="s">
        <v>654</v>
      </c>
      <c r="H1236" s="14">
        <f>+H1237</f>
        <v>6485</v>
      </c>
      <c r="I1236" s="14">
        <f>+I1237</f>
        <v>6485</v>
      </c>
      <c r="J1236" s="15">
        <f>IF(H1236&lt;&gt;0,I1236/H1236*100,"**.**")</f>
        <v>100</v>
      </c>
    </row>
    <row r="1237" spans="2:10" s="8" customFormat="1" ht="22.5">
      <c r="B1237" s="13"/>
      <c r="C1237" s="13"/>
      <c r="D1237" s="13"/>
      <c r="E1237" s="13"/>
      <c r="F1237" s="13" t="s">
        <v>653</v>
      </c>
      <c r="G1237" s="13" t="s">
        <v>654</v>
      </c>
      <c r="H1237" s="14">
        <v>6485</v>
      </c>
      <c r="I1237" s="14">
        <v>6485</v>
      </c>
      <c r="J1237" s="15">
        <f>IF(H1237&lt;&gt;0,I1237/H1237*100,"**.**")</f>
        <v>100</v>
      </c>
    </row>
    <row r="1238" spans="2:10" s="8" customFormat="1" ht="22.5">
      <c r="B1238" s="13"/>
      <c r="C1238" s="13"/>
      <c r="D1238" s="13"/>
      <c r="E1238" s="13"/>
      <c r="F1238" s="13" t="s">
        <v>749</v>
      </c>
      <c r="G1238" s="13" t="s">
        <v>750</v>
      </c>
      <c r="H1238" s="14">
        <f>+H1239</f>
        <v>40000</v>
      </c>
      <c r="I1238" s="14">
        <f>+I1239</f>
        <v>40000</v>
      </c>
      <c r="J1238" s="15">
        <f>IF(H1238&lt;&gt;0,I1238/H1238*100,"**.**")</f>
        <v>100</v>
      </c>
    </row>
    <row r="1239" spans="2:10" s="8" customFormat="1" ht="22.5">
      <c r="B1239" s="13"/>
      <c r="C1239" s="13"/>
      <c r="D1239" s="13"/>
      <c r="E1239" s="13"/>
      <c r="F1239" s="13" t="s">
        <v>749</v>
      </c>
      <c r="G1239" s="13" t="s">
        <v>750</v>
      </c>
      <c r="H1239" s="14">
        <v>40000</v>
      </c>
      <c r="I1239" s="14">
        <v>40000</v>
      </c>
      <c r="J1239" s="15">
        <f>IF(H1239&lt;&gt;0,I1239/H1239*100,"**.**")</f>
        <v>100</v>
      </c>
    </row>
    <row r="1240" spans="2:10" s="7" customFormat="1" ht="22.5">
      <c r="B1240" s="10"/>
      <c r="C1240" s="10"/>
      <c r="D1240" s="10"/>
      <c r="E1240" s="10" t="s">
        <v>1457</v>
      </c>
      <c r="F1240" s="10"/>
      <c r="G1240" s="10" t="s">
        <v>1458</v>
      </c>
      <c r="H1240" s="11">
        <f>+H1241+H1243</f>
        <v>74058.16</v>
      </c>
      <c r="I1240" s="11">
        <f>+I1241+I1243</f>
        <v>74058.16</v>
      </c>
      <c r="J1240" s="12">
        <f>IF(H1240&lt;&gt;0,I1240/H1240*100,"**.**")</f>
        <v>100</v>
      </c>
    </row>
    <row r="1241" spans="2:10" s="8" customFormat="1" ht="22.5">
      <c r="B1241" s="13"/>
      <c r="C1241" s="13"/>
      <c r="D1241" s="13"/>
      <c r="E1241" s="13"/>
      <c r="F1241" s="13" t="s">
        <v>749</v>
      </c>
      <c r="G1241" s="13" t="s">
        <v>750</v>
      </c>
      <c r="H1241" s="14">
        <f>+H1242</f>
        <v>62058.16</v>
      </c>
      <c r="I1241" s="14">
        <f>+I1242</f>
        <v>62058.16</v>
      </c>
      <c r="J1241" s="15">
        <f>IF(H1241&lt;&gt;0,I1241/H1241*100,"**.**")</f>
        <v>100</v>
      </c>
    </row>
    <row r="1242" spans="2:10" s="8" customFormat="1" ht="22.5">
      <c r="B1242" s="13"/>
      <c r="C1242" s="13"/>
      <c r="D1242" s="13"/>
      <c r="E1242" s="13"/>
      <c r="F1242" s="13" t="s">
        <v>749</v>
      </c>
      <c r="G1242" s="13" t="s">
        <v>750</v>
      </c>
      <c r="H1242" s="14">
        <v>62058.16</v>
      </c>
      <c r="I1242" s="14">
        <v>62058.16</v>
      </c>
      <c r="J1242" s="15">
        <f>IF(H1242&lt;&gt;0,I1242/H1242*100,"**.**")</f>
        <v>100</v>
      </c>
    </row>
    <row r="1243" spans="2:10" s="8" customFormat="1" ht="22.5">
      <c r="B1243" s="13"/>
      <c r="C1243" s="13"/>
      <c r="D1243" s="13"/>
      <c r="E1243" s="13"/>
      <c r="F1243" s="13" t="s">
        <v>758</v>
      </c>
      <c r="G1243" s="13" t="s">
        <v>759</v>
      </c>
      <c r="H1243" s="14">
        <f>+H1244</f>
        <v>12000</v>
      </c>
      <c r="I1243" s="14">
        <f>+I1244</f>
        <v>12000</v>
      </c>
      <c r="J1243" s="15">
        <f>IF(H1243&lt;&gt;0,I1243/H1243*100,"**.**")</f>
        <v>100</v>
      </c>
    </row>
    <row r="1244" spans="2:10" s="8" customFormat="1" ht="22.5">
      <c r="B1244" s="13"/>
      <c r="C1244" s="13"/>
      <c r="D1244" s="13"/>
      <c r="E1244" s="13"/>
      <c r="F1244" s="13" t="s">
        <v>758</v>
      </c>
      <c r="G1244" s="13" t="s">
        <v>759</v>
      </c>
      <c r="H1244" s="14">
        <v>12000</v>
      </c>
      <c r="I1244" s="14">
        <v>12000</v>
      </c>
      <c r="J1244" s="15">
        <f>IF(H1244&lt;&gt;0,I1244/H1244*100,"**.**")</f>
        <v>100</v>
      </c>
    </row>
    <row r="1245" spans="2:10" s="7" customFormat="1" ht="22.5">
      <c r="B1245" s="10"/>
      <c r="C1245" s="10"/>
      <c r="D1245" s="10"/>
      <c r="E1245" s="10" t="s">
        <v>1441</v>
      </c>
      <c r="F1245" s="10"/>
      <c r="G1245" s="10" t="s">
        <v>1442</v>
      </c>
      <c r="H1245" s="11">
        <f>+H1246</f>
        <v>3580</v>
      </c>
      <c r="I1245" s="11">
        <f>+I1246</f>
        <v>3580</v>
      </c>
      <c r="J1245" s="12">
        <f>IF(H1245&lt;&gt;0,I1245/H1245*100,"**.**")</f>
        <v>100</v>
      </c>
    </row>
    <row r="1246" spans="2:10" s="8" customFormat="1" ht="22.5">
      <c r="B1246" s="13"/>
      <c r="C1246" s="13"/>
      <c r="D1246" s="13"/>
      <c r="E1246" s="13"/>
      <c r="F1246" s="13" t="s">
        <v>758</v>
      </c>
      <c r="G1246" s="13" t="s">
        <v>759</v>
      </c>
      <c r="H1246" s="14">
        <f>+H1247</f>
        <v>3580</v>
      </c>
      <c r="I1246" s="14">
        <f>+I1247</f>
        <v>3580</v>
      </c>
      <c r="J1246" s="15">
        <f>IF(H1246&lt;&gt;0,I1246/H1246*100,"**.**")</f>
        <v>100</v>
      </c>
    </row>
    <row r="1247" spans="2:10" s="8" customFormat="1" ht="22.5">
      <c r="B1247" s="13"/>
      <c r="C1247" s="13"/>
      <c r="D1247" s="13"/>
      <c r="E1247" s="13"/>
      <c r="F1247" s="13" t="s">
        <v>758</v>
      </c>
      <c r="G1247" s="13" t="s">
        <v>759</v>
      </c>
      <c r="H1247" s="14">
        <v>3580</v>
      </c>
      <c r="I1247" s="14">
        <v>3580</v>
      </c>
      <c r="J1247" s="15">
        <f>IF(H1247&lt;&gt;0,I1247/H1247*100,"**.**")</f>
        <v>100</v>
      </c>
    </row>
    <row r="1248" spans="2:10" s="7" customFormat="1" ht="22.5">
      <c r="B1248" s="10"/>
      <c r="C1248" s="10"/>
      <c r="D1248" s="10"/>
      <c r="E1248" s="10" t="s">
        <v>1467</v>
      </c>
      <c r="F1248" s="10"/>
      <c r="G1248" s="10" t="s">
        <v>1468</v>
      </c>
      <c r="H1248" s="11">
        <f>+H1249</f>
        <v>10000</v>
      </c>
      <c r="I1248" s="11">
        <f>+I1249</f>
        <v>10000</v>
      </c>
      <c r="J1248" s="12">
        <f>IF(H1248&lt;&gt;0,I1248/H1248*100,"**.**")</f>
        <v>100</v>
      </c>
    </row>
    <row r="1249" spans="2:10" s="8" customFormat="1" ht="22.5">
      <c r="B1249" s="13"/>
      <c r="C1249" s="13"/>
      <c r="D1249" s="13"/>
      <c r="E1249" s="13"/>
      <c r="F1249" s="13" t="s">
        <v>758</v>
      </c>
      <c r="G1249" s="13" t="s">
        <v>759</v>
      </c>
      <c r="H1249" s="14">
        <f>+H1250</f>
        <v>10000</v>
      </c>
      <c r="I1249" s="14">
        <f>+I1250</f>
        <v>10000</v>
      </c>
      <c r="J1249" s="15">
        <f>IF(H1249&lt;&gt;0,I1249/H1249*100,"**.**")</f>
        <v>100</v>
      </c>
    </row>
    <row r="1250" spans="2:10" s="8" customFormat="1" ht="22.5">
      <c r="B1250" s="13"/>
      <c r="C1250" s="13"/>
      <c r="D1250" s="13"/>
      <c r="E1250" s="13"/>
      <c r="F1250" s="13" t="s">
        <v>758</v>
      </c>
      <c r="G1250" s="13" t="s">
        <v>759</v>
      </c>
      <c r="H1250" s="14">
        <v>10000</v>
      </c>
      <c r="I1250" s="14">
        <v>10000</v>
      </c>
      <c r="J1250" s="15">
        <f>IF(H1250&lt;&gt;0,I1250/H1250*100,"**.**")</f>
        <v>100</v>
      </c>
    </row>
    <row r="1251" spans="2:10" s="7" customFormat="1" ht="22.5">
      <c r="B1251" s="10"/>
      <c r="C1251" s="10"/>
      <c r="D1251" s="10"/>
      <c r="E1251" s="10" t="s">
        <v>1459</v>
      </c>
      <c r="F1251" s="10"/>
      <c r="G1251" s="10" t="s">
        <v>1460</v>
      </c>
      <c r="H1251" s="11">
        <f>+H1252+H1254</f>
        <v>128245</v>
      </c>
      <c r="I1251" s="11">
        <f>+I1252+I1254</f>
        <v>128245</v>
      </c>
      <c r="J1251" s="12">
        <f>IF(H1251&lt;&gt;0,I1251/H1251*100,"**.**")</f>
        <v>100</v>
      </c>
    </row>
    <row r="1252" spans="2:10" s="8" customFormat="1" ht="22.5">
      <c r="B1252" s="13"/>
      <c r="C1252" s="13"/>
      <c r="D1252" s="13"/>
      <c r="E1252" s="13"/>
      <c r="F1252" s="13" t="s">
        <v>749</v>
      </c>
      <c r="G1252" s="13" t="s">
        <v>750</v>
      </c>
      <c r="H1252" s="14">
        <f>+H1253</f>
        <v>113000</v>
      </c>
      <c r="I1252" s="14">
        <f>+I1253</f>
        <v>113000</v>
      </c>
      <c r="J1252" s="15">
        <f>IF(H1252&lt;&gt;0,I1252/H1252*100,"**.**")</f>
        <v>100</v>
      </c>
    </row>
    <row r="1253" spans="2:10" s="8" customFormat="1" ht="22.5">
      <c r="B1253" s="13"/>
      <c r="C1253" s="13"/>
      <c r="D1253" s="13"/>
      <c r="E1253" s="13"/>
      <c r="F1253" s="13" t="s">
        <v>749</v>
      </c>
      <c r="G1253" s="13" t="s">
        <v>750</v>
      </c>
      <c r="H1253" s="14">
        <v>113000</v>
      </c>
      <c r="I1253" s="14">
        <v>113000</v>
      </c>
      <c r="J1253" s="15">
        <f>IF(H1253&lt;&gt;0,I1253/H1253*100,"**.**")</f>
        <v>100</v>
      </c>
    </row>
    <row r="1254" spans="2:10" s="8" customFormat="1" ht="22.5">
      <c r="B1254" s="13"/>
      <c r="C1254" s="13"/>
      <c r="D1254" s="13"/>
      <c r="E1254" s="13"/>
      <c r="F1254" s="13" t="s">
        <v>758</v>
      </c>
      <c r="G1254" s="13" t="s">
        <v>759</v>
      </c>
      <c r="H1254" s="14">
        <f>+H1255</f>
        <v>15245</v>
      </c>
      <c r="I1254" s="14">
        <f>+I1255</f>
        <v>15245</v>
      </c>
      <c r="J1254" s="15">
        <f>IF(H1254&lt;&gt;0,I1254/H1254*100,"**.**")</f>
        <v>100</v>
      </c>
    </row>
    <row r="1255" spans="2:10" s="8" customFormat="1" ht="22.5">
      <c r="B1255" s="13"/>
      <c r="C1255" s="13"/>
      <c r="D1255" s="13"/>
      <c r="E1255" s="13"/>
      <c r="F1255" s="13" t="s">
        <v>758</v>
      </c>
      <c r="G1255" s="13" t="s">
        <v>759</v>
      </c>
      <c r="H1255" s="14">
        <v>15245</v>
      </c>
      <c r="I1255" s="14">
        <v>15245</v>
      </c>
      <c r="J1255" s="15">
        <f>IF(H1255&lt;&gt;0,I1255/H1255*100,"**.**")</f>
        <v>100</v>
      </c>
    </row>
    <row r="1256" spans="2:10" s="7" customFormat="1" ht="22.5">
      <c r="B1256" s="10"/>
      <c r="C1256" s="10"/>
      <c r="D1256" s="10"/>
      <c r="E1256" s="10" t="s">
        <v>1461</v>
      </c>
      <c r="F1256" s="10"/>
      <c r="G1256" s="10" t="s">
        <v>1462</v>
      </c>
      <c r="H1256" s="11">
        <f>+H1257</f>
        <v>65008.05</v>
      </c>
      <c r="I1256" s="11">
        <f>+I1257</f>
        <v>65008.05</v>
      </c>
      <c r="J1256" s="12">
        <f>IF(H1256&lt;&gt;0,I1256/H1256*100,"**.**")</f>
        <v>100</v>
      </c>
    </row>
    <row r="1257" spans="2:10" s="8" customFormat="1" ht="22.5">
      <c r="B1257" s="13"/>
      <c r="C1257" s="13"/>
      <c r="D1257" s="13"/>
      <c r="E1257" s="13"/>
      <c r="F1257" s="13" t="s">
        <v>739</v>
      </c>
      <c r="G1257" s="13" t="s">
        <v>740</v>
      </c>
      <c r="H1257" s="14">
        <f>+H1258</f>
        <v>65008.05</v>
      </c>
      <c r="I1257" s="14">
        <f>+I1258</f>
        <v>65008.05</v>
      </c>
      <c r="J1257" s="15">
        <f>IF(H1257&lt;&gt;0,I1257/H1257*100,"**.**")</f>
        <v>100</v>
      </c>
    </row>
    <row r="1258" spans="2:10" s="8" customFormat="1" ht="22.5">
      <c r="B1258" s="13"/>
      <c r="C1258" s="13"/>
      <c r="D1258" s="13"/>
      <c r="E1258" s="13"/>
      <c r="F1258" s="13" t="s">
        <v>739</v>
      </c>
      <c r="G1258" s="13" t="s">
        <v>740</v>
      </c>
      <c r="H1258" s="14">
        <v>65008.05</v>
      </c>
      <c r="I1258" s="14">
        <v>65008.05</v>
      </c>
      <c r="J1258" s="15">
        <f>IF(H1258&lt;&gt;0,I1258/H1258*100,"**.**")</f>
        <v>100</v>
      </c>
    </row>
    <row r="1259" spans="2:10" s="7" customFormat="1" ht="22.5">
      <c r="B1259" s="10"/>
      <c r="C1259" s="10"/>
      <c r="D1259" s="10"/>
      <c r="E1259" s="10" t="s">
        <v>1469</v>
      </c>
      <c r="F1259" s="10"/>
      <c r="G1259" s="10" t="s">
        <v>1470</v>
      </c>
      <c r="H1259" s="11">
        <f>+H1260</f>
        <v>5000</v>
      </c>
      <c r="I1259" s="11">
        <f>+I1260</f>
        <v>5000</v>
      </c>
      <c r="J1259" s="12">
        <f>IF(H1259&lt;&gt;0,I1259/H1259*100,"**.**")</f>
        <v>100</v>
      </c>
    </row>
    <row r="1260" spans="2:10" s="8" customFormat="1" ht="22.5">
      <c r="B1260" s="13"/>
      <c r="C1260" s="13"/>
      <c r="D1260" s="13"/>
      <c r="E1260" s="13"/>
      <c r="F1260" s="13" t="s">
        <v>758</v>
      </c>
      <c r="G1260" s="13" t="s">
        <v>759</v>
      </c>
      <c r="H1260" s="14">
        <f>+H1261</f>
        <v>5000</v>
      </c>
      <c r="I1260" s="14">
        <f>+I1261</f>
        <v>5000</v>
      </c>
      <c r="J1260" s="15">
        <f>IF(H1260&lt;&gt;0,I1260/H1260*100,"**.**")</f>
        <v>100</v>
      </c>
    </row>
    <row r="1261" spans="2:10" s="8" customFormat="1" ht="22.5">
      <c r="B1261" s="13"/>
      <c r="C1261" s="13"/>
      <c r="D1261" s="13"/>
      <c r="E1261" s="13"/>
      <c r="F1261" s="13" t="s">
        <v>758</v>
      </c>
      <c r="G1261" s="13" t="s">
        <v>759</v>
      </c>
      <c r="H1261" s="14">
        <v>5000</v>
      </c>
      <c r="I1261" s="14">
        <v>5000</v>
      </c>
      <c r="J1261" s="15">
        <f>IF(H1261&lt;&gt;0,I1261/H1261*100,"**.**")</f>
        <v>100</v>
      </c>
    </row>
    <row r="1262" spans="2:10" s="7" customFormat="1" ht="22.5">
      <c r="B1262" s="10"/>
      <c r="C1262" s="10"/>
      <c r="D1262" s="10"/>
      <c r="E1262" s="10" t="s">
        <v>1463</v>
      </c>
      <c r="F1262" s="10"/>
      <c r="G1262" s="10" t="s">
        <v>1464</v>
      </c>
      <c r="H1262" s="11">
        <f>+H1263</f>
        <v>59539.41</v>
      </c>
      <c r="I1262" s="11">
        <f>+I1263</f>
        <v>59539.41</v>
      </c>
      <c r="J1262" s="12">
        <f>IF(H1262&lt;&gt;0,I1262/H1262*100,"**.**")</f>
        <v>100</v>
      </c>
    </row>
    <row r="1263" spans="2:10" s="8" customFormat="1" ht="22.5">
      <c r="B1263" s="13"/>
      <c r="C1263" s="13"/>
      <c r="D1263" s="13"/>
      <c r="E1263" s="13"/>
      <c r="F1263" s="13" t="s">
        <v>773</v>
      </c>
      <c r="G1263" s="13" t="s">
        <v>774</v>
      </c>
      <c r="H1263" s="14">
        <f>+H1264</f>
        <v>59539.41</v>
      </c>
      <c r="I1263" s="14">
        <f>+I1264</f>
        <v>59539.41</v>
      </c>
      <c r="J1263" s="15">
        <f>IF(H1263&lt;&gt;0,I1263/H1263*100,"**.**")</f>
        <v>100</v>
      </c>
    </row>
    <row r="1264" spans="2:10" s="8" customFormat="1" ht="22.5">
      <c r="B1264" s="13"/>
      <c r="C1264" s="13"/>
      <c r="D1264" s="13"/>
      <c r="E1264" s="13"/>
      <c r="F1264" s="13" t="s">
        <v>773</v>
      </c>
      <c r="G1264" s="13" t="s">
        <v>774</v>
      </c>
      <c r="H1264" s="14">
        <v>59539.41</v>
      </c>
      <c r="I1264" s="14">
        <v>59539.41</v>
      </c>
      <c r="J1264" s="15">
        <f>IF(H1264&lt;&gt;0,I1264/H1264*100,"**.**")</f>
        <v>100</v>
      </c>
    </row>
    <row r="1265" spans="2:10" s="7" customFormat="1" ht="22.5">
      <c r="B1265" s="10"/>
      <c r="C1265" s="10"/>
      <c r="D1265" s="10"/>
      <c r="E1265" s="10" t="s">
        <v>1471</v>
      </c>
      <c r="F1265" s="10"/>
      <c r="G1265" s="10" t="s">
        <v>1472</v>
      </c>
      <c r="H1265" s="11">
        <f>+H1266</f>
        <v>1000</v>
      </c>
      <c r="I1265" s="11">
        <f>+I1266</f>
        <v>1000</v>
      </c>
      <c r="J1265" s="12">
        <f>IF(H1265&lt;&gt;0,I1265/H1265*100,"**.**")</f>
        <v>100</v>
      </c>
    </row>
    <row r="1266" spans="2:10" s="8" customFormat="1" ht="22.5">
      <c r="B1266" s="13"/>
      <c r="C1266" s="13"/>
      <c r="D1266" s="13"/>
      <c r="E1266" s="13"/>
      <c r="F1266" s="13" t="s">
        <v>739</v>
      </c>
      <c r="G1266" s="13" t="s">
        <v>740</v>
      </c>
      <c r="H1266" s="14">
        <f>+H1267</f>
        <v>1000</v>
      </c>
      <c r="I1266" s="14">
        <f>+I1267</f>
        <v>1000</v>
      </c>
      <c r="J1266" s="15">
        <f>IF(H1266&lt;&gt;0,I1266/H1266*100,"**.**")</f>
        <v>100</v>
      </c>
    </row>
    <row r="1267" spans="2:10" s="8" customFormat="1" ht="22.5">
      <c r="B1267" s="13"/>
      <c r="C1267" s="13"/>
      <c r="D1267" s="13"/>
      <c r="E1267" s="13"/>
      <c r="F1267" s="13" t="s">
        <v>739</v>
      </c>
      <c r="G1267" s="13" t="s">
        <v>740</v>
      </c>
      <c r="H1267" s="14">
        <v>1000</v>
      </c>
      <c r="I1267" s="14">
        <v>1000</v>
      </c>
      <c r="J1267" s="15">
        <f>IF(H1267&lt;&gt;0,I1267/H1267*100,"**.**")</f>
        <v>100</v>
      </c>
    </row>
    <row r="1268" spans="2:10" s="7" customFormat="1" ht="22.5">
      <c r="B1268" s="10"/>
      <c r="C1268" s="10"/>
      <c r="D1268" s="10"/>
      <c r="E1268" s="10" t="s">
        <v>1473</v>
      </c>
      <c r="F1268" s="10"/>
      <c r="G1268" s="10" t="s">
        <v>1474</v>
      </c>
      <c r="H1268" s="11">
        <f>+H1269</f>
        <v>12000</v>
      </c>
      <c r="I1268" s="11">
        <f>+I1269</f>
        <v>12000</v>
      </c>
      <c r="J1268" s="12">
        <f>IF(H1268&lt;&gt;0,I1268/H1268*100,"**.**")</f>
        <v>100</v>
      </c>
    </row>
    <row r="1269" spans="2:10" s="8" customFormat="1" ht="22.5">
      <c r="B1269" s="13"/>
      <c r="C1269" s="13"/>
      <c r="D1269" s="13"/>
      <c r="E1269" s="13"/>
      <c r="F1269" s="13" t="s">
        <v>739</v>
      </c>
      <c r="G1269" s="13" t="s">
        <v>740</v>
      </c>
      <c r="H1269" s="14">
        <f>+H1270</f>
        <v>12000</v>
      </c>
      <c r="I1269" s="14">
        <f>+I1270</f>
        <v>12000</v>
      </c>
      <c r="J1269" s="15">
        <f>IF(H1269&lt;&gt;0,I1269/H1269*100,"**.**")</f>
        <v>100</v>
      </c>
    </row>
    <row r="1270" spans="2:10" s="8" customFormat="1" ht="22.5">
      <c r="B1270" s="13"/>
      <c r="C1270" s="13"/>
      <c r="D1270" s="13"/>
      <c r="E1270" s="13"/>
      <c r="F1270" s="13" t="s">
        <v>739</v>
      </c>
      <c r="G1270" s="13" t="s">
        <v>740</v>
      </c>
      <c r="H1270" s="14">
        <v>12000</v>
      </c>
      <c r="I1270" s="14">
        <v>12000</v>
      </c>
      <c r="J1270" s="15">
        <f>IF(H1270&lt;&gt;0,I1270/H1270*100,"**.**")</f>
        <v>100</v>
      </c>
    </row>
    <row r="1271" spans="2:10" s="7" customFormat="1" ht="22.5">
      <c r="B1271" s="10"/>
      <c r="C1271" s="10"/>
      <c r="D1271" s="10"/>
      <c r="E1271" s="10" t="s">
        <v>1475</v>
      </c>
      <c r="F1271" s="10"/>
      <c r="G1271" s="10" t="s">
        <v>1476</v>
      </c>
      <c r="H1271" s="11">
        <f>+H1272</f>
        <v>221594.49</v>
      </c>
      <c r="I1271" s="11">
        <f>+I1272</f>
        <v>221594.49</v>
      </c>
      <c r="J1271" s="12">
        <f>IF(H1271&lt;&gt;0,I1271/H1271*100,"**.**")</f>
        <v>100</v>
      </c>
    </row>
    <row r="1272" spans="2:10" s="8" customFormat="1" ht="22.5">
      <c r="B1272" s="13"/>
      <c r="C1272" s="13"/>
      <c r="D1272" s="13"/>
      <c r="E1272" s="13"/>
      <c r="F1272" s="13" t="s">
        <v>739</v>
      </c>
      <c r="G1272" s="13" t="s">
        <v>740</v>
      </c>
      <c r="H1272" s="14">
        <f>+H1273</f>
        <v>221594.49</v>
      </c>
      <c r="I1272" s="14">
        <f>+I1273</f>
        <v>221594.49</v>
      </c>
      <c r="J1272" s="15">
        <f>IF(H1272&lt;&gt;0,I1272/H1272*100,"**.**")</f>
        <v>100</v>
      </c>
    </row>
    <row r="1273" spans="2:10" s="8" customFormat="1" ht="22.5">
      <c r="B1273" s="13"/>
      <c r="C1273" s="13"/>
      <c r="D1273" s="13"/>
      <c r="E1273" s="13"/>
      <c r="F1273" s="13" t="s">
        <v>739</v>
      </c>
      <c r="G1273" s="13" t="s">
        <v>740</v>
      </c>
      <c r="H1273" s="14">
        <v>221594.49</v>
      </c>
      <c r="I1273" s="14">
        <v>221594.49</v>
      </c>
      <c r="J1273" s="15">
        <f>IF(H1273&lt;&gt;0,I1273/H1273*100,"**.**")</f>
        <v>100</v>
      </c>
    </row>
    <row r="1274" spans="2:10" s="7" customFormat="1" ht="22.5">
      <c r="B1274" s="10"/>
      <c r="C1274" s="10"/>
      <c r="D1274" s="10"/>
      <c r="E1274" s="10" t="s">
        <v>1477</v>
      </c>
      <c r="F1274" s="10"/>
      <c r="G1274" s="10" t="s">
        <v>1478</v>
      </c>
      <c r="H1274" s="11">
        <f>+H1275</f>
        <v>78000</v>
      </c>
      <c r="I1274" s="11">
        <f>+I1275</f>
        <v>78000</v>
      </c>
      <c r="J1274" s="12">
        <f>IF(H1274&lt;&gt;0,I1274/H1274*100,"**.**")</f>
        <v>100</v>
      </c>
    </row>
    <row r="1275" spans="2:10" s="8" customFormat="1" ht="22.5">
      <c r="B1275" s="13"/>
      <c r="C1275" s="13"/>
      <c r="D1275" s="13"/>
      <c r="E1275" s="13"/>
      <c r="F1275" s="13" t="s">
        <v>739</v>
      </c>
      <c r="G1275" s="13" t="s">
        <v>740</v>
      </c>
      <c r="H1275" s="14">
        <f>+H1276</f>
        <v>78000</v>
      </c>
      <c r="I1275" s="14">
        <f>+I1276</f>
        <v>78000</v>
      </c>
      <c r="J1275" s="15">
        <f>IF(H1275&lt;&gt;0,I1275/H1275*100,"**.**")</f>
        <v>100</v>
      </c>
    </row>
    <row r="1276" spans="2:10" s="8" customFormat="1" ht="22.5">
      <c r="B1276" s="13"/>
      <c r="C1276" s="13"/>
      <c r="D1276" s="13"/>
      <c r="E1276" s="13"/>
      <c r="F1276" s="13" t="s">
        <v>739</v>
      </c>
      <c r="G1276" s="13" t="s">
        <v>740</v>
      </c>
      <c r="H1276" s="14">
        <v>78000</v>
      </c>
      <c r="I1276" s="14">
        <v>78000</v>
      </c>
      <c r="J1276" s="15">
        <f>IF(H1276&lt;&gt;0,I1276/H1276*100,"**.**")</f>
        <v>100</v>
      </c>
    </row>
    <row r="1277" spans="2:10" s="7" customFormat="1" ht="22.5">
      <c r="B1277" s="10"/>
      <c r="C1277" s="10"/>
      <c r="D1277" s="10"/>
      <c r="E1277" s="10" t="s">
        <v>1651</v>
      </c>
      <c r="F1277" s="10"/>
      <c r="G1277" s="10" t="s">
        <v>1652</v>
      </c>
      <c r="H1277" s="11">
        <f>+H1278+H1280+H1282</f>
        <v>0</v>
      </c>
      <c r="I1277" s="11">
        <f>+I1278+I1280+I1282</f>
        <v>253745.4</v>
      </c>
      <c r="J1277" s="12" t="str">
        <f>IF(H1277&lt;&gt;0,I1277/H1277*100,"**.**")</f>
        <v>**.**</v>
      </c>
    </row>
    <row r="1278" spans="2:10" s="8" customFormat="1" ht="22.5">
      <c r="B1278" s="13"/>
      <c r="C1278" s="13"/>
      <c r="D1278" s="13"/>
      <c r="E1278" s="13"/>
      <c r="F1278" s="13" t="s">
        <v>749</v>
      </c>
      <c r="G1278" s="13" t="s">
        <v>750</v>
      </c>
      <c r="H1278" s="14">
        <f>+H1279</f>
        <v>0</v>
      </c>
      <c r="I1278" s="14">
        <f>+I1279</f>
        <v>243967.22</v>
      </c>
      <c r="J1278" s="15" t="str">
        <f>IF(H1278&lt;&gt;0,I1278/H1278*100,"**.**")</f>
        <v>**.**</v>
      </c>
    </row>
    <row r="1279" spans="2:10" s="8" customFormat="1" ht="22.5">
      <c r="B1279" s="13"/>
      <c r="C1279" s="13"/>
      <c r="D1279" s="13"/>
      <c r="E1279" s="13"/>
      <c r="F1279" s="13" t="s">
        <v>749</v>
      </c>
      <c r="G1279" s="13" t="s">
        <v>750</v>
      </c>
      <c r="H1279" s="14">
        <v>0</v>
      </c>
      <c r="I1279" s="14">
        <v>243967.22</v>
      </c>
      <c r="J1279" s="15" t="str">
        <f>IF(H1279&lt;&gt;0,I1279/H1279*100,"**.**")</f>
        <v>**.**</v>
      </c>
    </row>
    <row r="1280" spans="2:10" s="8" customFormat="1" ht="22.5">
      <c r="B1280" s="13"/>
      <c r="C1280" s="13"/>
      <c r="D1280" s="13"/>
      <c r="E1280" s="13"/>
      <c r="F1280" s="13" t="s">
        <v>814</v>
      </c>
      <c r="G1280" s="13" t="s">
        <v>899</v>
      </c>
      <c r="H1280" s="14">
        <f>+H1281</f>
        <v>0</v>
      </c>
      <c r="I1280" s="14">
        <f>+I1281</f>
        <v>7378.18</v>
      </c>
      <c r="J1280" s="15" t="str">
        <f>IF(H1280&lt;&gt;0,I1280/H1280*100,"**.**")</f>
        <v>**.**</v>
      </c>
    </row>
    <row r="1281" spans="2:10" s="8" customFormat="1" ht="22.5">
      <c r="B1281" s="13"/>
      <c r="C1281" s="13"/>
      <c r="D1281" s="13"/>
      <c r="E1281" s="13"/>
      <c r="F1281" s="13" t="s">
        <v>814</v>
      </c>
      <c r="G1281" s="13" t="s">
        <v>899</v>
      </c>
      <c r="H1281" s="14">
        <v>0</v>
      </c>
      <c r="I1281" s="14">
        <v>7378.18</v>
      </c>
      <c r="J1281" s="15" t="str">
        <f>IF(H1281&lt;&gt;0,I1281/H1281*100,"**.**")</f>
        <v>**.**</v>
      </c>
    </row>
    <row r="1282" spans="2:10" s="8" customFormat="1" ht="22.5">
      <c r="B1282" s="13"/>
      <c r="C1282" s="13"/>
      <c r="D1282" s="13"/>
      <c r="E1282" s="13"/>
      <c r="F1282" s="13" t="s">
        <v>758</v>
      </c>
      <c r="G1282" s="13" t="s">
        <v>759</v>
      </c>
      <c r="H1282" s="14">
        <f>+H1283</f>
        <v>0</v>
      </c>
      <c r="I1282" s="14">
        <f>+I1283</f>
        <v>2400</v>
      </c>
      <c r="J1282" s="15" t="str">
        <f>IF(H1282&lt;&gt;0,I1282/H1282*100,"**.**")</f>
        <v>**.**</v>
      </c>
    </row>
    <row r="1283" spans="2:10" s="8" customFormat="1" ht="22.5">
      <c r="B1283" s="13"/>
      <c r="C1283" s="13"/>
      <c r="D1283" s="13"/>
      <c r="E1283" s="13"/>
      <c r="F1283" s="13" t="s">
        <v>758</v>
      </c>
      <c r="G1283" s="13" t="s">
        <v>759</v>
      </c>
      <c r="H1283" s="14">
        <v>0</v>
      </c>
      <c r="I1283" s="14">
        <v>2400</v>
      </c>
      <c r="J1283" s="15" t="str">
        <f>IF(H1283&lt;&gt;0,I1283/H1283*100,"**.**")</f>
        <v>**.**</v>
      </c>
    </row>
    <row r="1284" spans="1:10" s="7" customFormat="1" ht="22.5">
      <c r="A1284" s="10" t="s">
        <v>293</v>
      </c>
      <c r="B1284" s="10"/>
      <c r="C1284" s="10"/>
      <c r="D1284" s="10" t="s">
        <v>1206</v>
      </c>
      <c r="E1284" s="10"/>
      <c r="F1284" s="10"/>
      <c r="G1284" s="10" t="s">
        <v>1207</v>
      </c>
      <c r="H1284" s="11">
        <f>+H1285+H1290+H1293+H1296+H1299+H1302+H1305</f>
        <v>160213.31</v>
      </c>
      <c r="I1284" s="11">
        <f>+I1285+I1290+I1293+I1296+I1299+I1302+I1305</f>
        <v>160213.31</v>
      </c>
      <c r="J1284" s="12">
        <f>IF(H1284&lt;&gt;0,I1284/H1284*100,"**.**")</f>
        <v>100</v>
      </c>
    </row>
    <row r="1285" spans="2:10" s="7" customFormat="1" ht="22.5">
      <c r="B1285" s="10"/>
      <c r="C1285" s="10"/>
      <c r="D1285" s="10"/>
      <c r="E1285" s="10" t="s">
        <v>1447</v>
      </c>
      <c r="F1285" s="10"/>
      <c r="G1285" s="10" t="s">
        <v>1448</v>
      </c>
      <c r="H1285" s="11">
        <f>+H1286+H1288</f>
        <v>48029.96</v>
      </c>
      <c r="I1285" s="11">
        <f>+I1286+I1288</f>
        <v>48029.96</v>
      </c>
      <c r="J1285" s="12">
        <f>IF(H1285&lt;&gt;0,I1285/H1285*100,"**.**")</f>
        <v>100</v>
      </c>
    </row>
    <row r="1286" spans="2:10" s="8" customFormat="1" ht="22.5">
      <c r="B1286" s="13"/>
      <c r="C1286" s="13"/>
      <c r="D1286" s="13"/>
      <c r="E1286" s="13"/>
      <c r="F1286" s="13" t="s">
        <v>749</v>
      </c>
      <c r="G1286" s="13" t="s">
        <v>750</v>
      </c>
      <c r="H1286" s="14">
        <f>+H1287</f>
        <v>26514.98</v>
      </c>
      <c r="I1286" s="14">
        <f>+I1287</f>
        <v>26514.98</v>
      </c>
      <c r="J1286" s="15">
        <f>IF(H1286&lt;&gt;0,I1286/H1286*100,"**.**")</f>
        <v>100</v>
      </c>
    </row>
    <row r="1287" spans="2:10" s="8" customFormat="1" ht="22.5">
      <c r="B1287" s="13"/>
      <c r="C1287" s="13"/>
      <c r="D1287" s="13"/>
      <c r="E1287" s="13"/>
      <c r="F1287" s="13" t="s">
        <v>749</v>
      </c>
      <c r="G1287" s="13" t="s">
        <v>750</v>
      </c>
      <c r="H1287" s="14">
        <v>26514.98</v>
      </c>
      <c r="I1287" s="14">
        <v>26514.98</v>
      </c>
      <c r="J1287" s="15">
        <f>IF(H1287&lt;&gt;0,I1287/H1287*100,"**.**")</f>
        <v>100</v>
      </c>
    </row>
    <row r="1288" spans="2:10" s="8" customFormat="1" ht="22.5">
      <c r="B1288" s="13"/>
      <c r="C1288" s="13"/>
      <c r="D1288" s="13"/>
      <c r="E1288" s="13"/>
      <c r="F1288" s="13" t="s">
        <v>739</v>
      </c>
      <c r="G1288" s="13" t="s">
        <v>740</v>
      </c>
      <c r="H1288" s="14">
        <f>+H1289</f>
        <v>21514.98</v>
      </c>
      <c r="I1288" s="14">
        <f>+I1289</f>
        <v>21514.98</v>
      </c>
      <c r="J1288" s="15">
        <f>IF(H1288&lt;&gt;0,I1288/H1288*100,"**.**")</f>
        <v>100</v>
      </c>
    </row>
    <row r="1289" spans="2:10" s="8" customFormat="1" ht="22.5">
      <c r="B1289" s="13"/>
      <c r="C1289" s="13"/>
      <c r="D1289" s="13"/>
      <c r="E1289" s="13"/>
      <c r="F1289" s="13" t="s">
        <v>739</v>
      </c>
      <c r="G1289" s="13" t="s">
        <v>740</v>
      </c>
      <c r="H1289" s="14">
        <v>21514.98</v>
      </c>
      <c r="I1289" s="14">
        <v>21514.98</v>
      </c>
      <c r="J1289" s="15">
        <f>IF(H1289&lt;&gt;0,I1289/H1289*100,"**.**")</f>
        <v>100</v>
      </c>
    </row>
    <row r="1290" spans="2:10" s="7" customFormat="1" ht="22.5">
      <c r="B1290" s="10"/>
      <c r="C1290" s="10"/>
      <c r="D1290" s="10"/>
      <c r="E1290" s="10" t="s">
        <v>1449</v>
      </c>
      <c r="F1290" s="10"/>
      <c r="G1290" s="10" t="s">
        <v>1450</v>
      </c>
      <c r="H1290" s="11">
        <f>+H1291</f>
        <v>82696.38</v>
      </c>
      <c r="I1290" s="11">
        <f>+I1291</f>
        <v>82696.38</v>
      </c>
      <c r="J1290" s="12">
        <f>IF(H1290&lt;&gt;0,I1290/H1290*100,"**.**")</f>
        <v>100</v>
      </c>
    </row>
    <row r="1291" spans="2:10" s="8" customFormat="1" ht="22.5">
      <c r="B1291" s="13"/>
      <c r="C1291" s="13"/>
      <c r="D1291" s="13"/>
      <c r="E1291" s="13"/>
      <c r="F1291" s="13" t="s">
        <v>749</v>
      </c>
      <c r="G1291" s="13" t="s">
        <v>750</v>
      </c>
      <c r="H1291" s="14">
        <f>+H1292</f>
        <v>82696.38</v>
      </c>
      <c r="I1291" s="14">
        <f>+I1292</f>
        <v>82696.38</v>
      </c>
      <c r="J1291" s="15">
        <f>IF(H1291&lt;&gt;0,I1291/H1291*100,"**.**")</f>
        <v>100</v>
      </c>
    </row>
    <row r="1292" spans="2:10" s="8" customFormat="1" ht="22.5">
      <c r="B1292" s="13"/>
      <c r="C1292" s="13"/>
      <c r="D1292" s="13"/>
      <c r="E1292" s="13"/>
      <c r="F1292" s="13" t="s">
        <v>749</v>
      </c>
      <c r="G1292" s="13" t="s">
        <v>750</v>
      </c>
      <c r="H1292" s="14">
        <v>82696.38</v>
      </c>
      <c r="I1292" s="14">
        <v>82696.38</v>
      </c>
      <c r="J1292" s="15">
        <f>IF(H1292&lt;&gt;0,I1292/H1292*100,"**.**")</f>
        <v>100</v>
      </c>
    </row>
    <row r="1293" spans="2:10" s="7" customFormat="1" ht="22.5">
      <c r="B1293" s="10"/>
      <c r="C1293" s="10"/>
      <c r="D1293" s="10"/>
      <c r="E1293" s="10" t="s">
        <v>1479</v>
      </c>
      <c r="F1293" s="10"/>
      <c r="G1293" s="10" t="s">
        <v>1480</v>
      </c>
      <c r="H1293" s="11">
        <f>+H1294</f>
        <v>4100</v>
      </c>
      <c r="I1293" s="11">
        <f>+I1294</f>
        <v>4100</v>
      </c>
      <c r="J1293" s="12">
        <f>IF(H1293&lt;&gt;0,I1293/H1293*100,"**.**")</f>
        <v>100</v>
      </c>
    </row>
    <row r="1294" spans="2:10" s="8" customFormat="1" ht="22.5">
      <c r="B1294" s="13"/>
      <c r="C1294" s="13"/>
      <c r="D1294" s="13"/>
      <c r="E1294" s="13"/>
      <c r="F1294" s="13" t="s">
        <v>758</v>
      </c>
      <c r="G1294" s="13" t="s">
        <v>759</v>
      </c>
      <c r="H1294" s="14">
        <f>+H1295</f>
        <v>4100</v>
      </c>
      <c r="I1294" s="14">
        <f>+I1295</f>
        <v>4100</v>
      </c>
      <c r="J1294" s="15">
        <f>IF(H1294&lt;&gt;0,I1294/H1294*100,"**.**")</f>
        <v>100</v>
      </c>
    </row>
    <row r="1295" spans="2:10" s="8" customFormat="1" ht="22.5">
      <c r="B1295" s="13"/>
      <c r="C1295" s="13"/>
      <c r="D1295" s="13"/>
      <c r="E1295" s="13"/>
      <c r="F1295" s="13" t="s">
        <v>758</v>
      </c>
      <c r="G1295" s="13" t="s">
        <v>759</v>
      </c>
      <c r="H1295" s="14">
        <v>4100</v>
      </c>
      <c r="I1295" s="14">
        <v>4100</v>
      </c>
      <c r="J1295" s="15">
        <f>IF(H1295&lt;&gt;0,I1295/H1295*100,"**.**")</f>
        <v>100</v>
      </c>
    </row>
    <row r="1296" spans="2:10" s="7" customFormat="1" ht="22.5">
      <c r="B1296" s="10"/>
      <c r="C1296" s="10"/>
      <c r="D1296" s="10"/>
      <c r="E1296" s="10" t="s">
        <v>1481</v>
      </c>
      <c r="F1296" s="10"/>
      <c r="G1296" s="10" t="s">
        <v>1482</v>
      </c>
      <c r="H1296" s="11">
        <f>+H1297</f>
        <v>1000</v>
      </c>
      <c r="I1296" s="11">
        <f>+I1297</f>
        <v>1000</v>
      </c>
      <c r="J1296" s="12">
        <f>IF(H1296&lt;&gt;0,I1296/H1296*100,"**.**")</f>
        <v>100</v>
      </c>
    </row>
    <row r="1297" spans="2:10" s="8" customFormat="1" ht="22.5">
      <c r="B1297" s="13"/>
      <c r="C1297" s="13"/>
      <c r="D1297" s="13"/>
      <c r="E1297" s="13"/>
      <c r="F1297" s="13" t="s">
        <v>749</v>
      </c>
      <c r="G1297" s="13" t="s">
        <v>750</v>
      </c>
      <c r="H1297" s="14">
        <f>+H1298</f>
        <v>1000</v>
      </c>
      <c r="I1297" s="14">
        <f>+I1298</f>
        <v>1000</v>
      </c>
      <c r="J1297" s="15">
        <f>IF(H1297&lt;&gt;0,I1297/H1297*100,"**.**")</f>
        <v>100</v>
      </c>
    </row>
    <row r="1298" spans="2:10" s="8" customFormat="1" ht="22.5">
      <c r="B1298" s="13"/>
      <c r="C1298" s="13"/>
      <c r="D1298" s="13"/>
      <c r="E1298" s="13"/>
      <c r="F1298" s="13" t="s">
        <v>749</v>
      </c>
      <c r="G1298" s="13" t="s">
        <v>750</v>
      </c>
      <c r="H1298" s="14">
        <v>1000</v>
      </c>
      <c r="I1298" s="14">
        <v>1000</v>
      </c>
      <c r="J1298" s="15">
        <f>IF(H1298&lt;&gt;0,I1298/H1298*100,"**.**")</f>
        <v>100</v>
      </c>
    </row>
    <row r="1299" spans="2:10" s="7" customFormat="1" ht="22.5">
      <c r="B1299" s="10"/>
      <c r="C1299" s="10"/>
      <c r="D1299" s="10"/>
      <c r="E1299" s="10" t="s">
        <v>1483</v>
      </c>
      <c r="F1299" s="10"/>
      <c r="G1299" s="10" t="s">
        <v>1484</v>
      </c>
      <c r="H1299" s="11">
        <f>+H1300</f>
        <v>4386.97</v>
      </c>
      <c r="I1299" s="11">
        <f>+I1300</f>
        <v>4386.97</v>
      </c>
      <c r="J1299" s="12">
        <f>IF(H1299&lt;&gt;0,I1299/H1299*100,"**.**")</f>
        <v>100</v>
      </c>
    </row>
    <row r="1300" spans="2:10" s="8" customFormat="1" ht="22.5">
      <c r="B1300" s="13"/>
      <c r="C1300" s="13"/>
      <c r="D1300" s="13"/>
      <c r="E1300" s="13"/>
      <c r="F1300" s="13" t="s">
        <v>765</v>
      </c>
      <c r="G1300" s="13" t="s">
        <v>766</v>
      </c>
      <c r="H1300" s="14">
        <f>+H1301</f>
        <v>4386.97</v>
      </c>
      <c r="I1300" s="14">
        <f>+I1301</f>
        <v>4386.97</v>
      </c>
      <c r="J1300" s="15">
        <f>IF(H1300&lt;&gt;0,I1300/H1300*100,"**.**")</f>
        <v>100</v>
      </c>
    </row>
    <row r="1301" spans="2:10" s="8" customFormat="1" ht="22.5">
      <c r="B1301" s="13"/>
      <c r="C1301" s="13"/>
      <c r="D1301" s="13"/>
      <c r="E1301" s="13"/>
      <c r="F1301" s="13" t="s">
        <v>765</v>
      </c>
      <c r="G1301" s="13" t="s">
        <v>766</v>
      </c>
      <c r="H1301" s="14">
        <v>4386.97</v>
      </c>
      <c r="I1301" s="14">
        <v>4386.97</v>
      </c>
      <c r="J1301" s="15">
        <f>IF(H1301&lt;&gt;0,I1301/H1301*100,"**.**")</f>
        <v>100</v>
      </c>
    </row>
    <row r="1302" spans="2:10" s="7" customFormat="1" ht="22.5">
      <c r="B1302" s="10"/>
      <c r="C1302" s="10"/>
      <c r="D1302" s="10"/>
      <c r="E1302" s="10" t="s">
        <v>1485</v>
      </c>
      <c r="F1302" s="10"/>
      <c r="G1302" s="10" t="s">
        <v>1486</v>
      </c>
      <c r="H1302" s="11">
        <f>+H1303</f>
        <v>10000</v>
      </c>
      <c r="I1302" s="11">
        <f>+I1303</f>
        <v>10000</v>
      </c>
      <c r="J1302" s="12">
        <f>IF(H1302&lt;&gt;0,I1302/H1302*100,"**.**")</f>
        <v>100</v>
      </c>
    </row>
    <row r="1303" spans="2:10" s="8" customFormat="1" ht="22.5">
      <c r="B1303" s="13"/>
      <c r="C1303" s="13"/>
      <c r="D1303" s="13"/>
      <c r="E1303" s="13"/>
      <c r="F1303" s="13" t="s">
        <v>758</v>
      </c>
      <c r="G1303" s="13" t="s">
        <v>759</v>
      </c>
      <c r="H1303" s="14">
        <f>+H1304</f>
        <v>10000</v>
      </c>
      <c r="I1303" s="14">
        <f>+I1304</f>
        <v>10000</v>
      </c>
      <c r="J1303" s="15">
        <f>IF(H1303&lt;&gt;0,I1303/H1303*100,"**.**")</f>
        <v>100</v>
      </c>
    </row>
    <row r="1304" spans="2:10" s="8" customFormat="1" ht="22.5">
      <c r="B1304" s="13"/>
      <c r="C1304" s="13"/>
      <c r="D1304" s="13"/>
      <c r="E1304" s="13"/>
      <c r="F1304" s="13" t="s">
        <v>758</v>
      </c>
      <c r="G1304" s="13" t="s">
        <v>759</v>
      </c>
      <c r="H1304" s="14">
        <v>10000</v>
      </c>
      <c r="I1304" s="14">
        <v>10000</v>
      </c>
      <c r="J1304" s="15">
        <f>IF(H1304&lt;&gt;0,I1304/H1304*100,"**.**")</f>
        <v>100</v>
      </c>
    </row>
    <row r="1305" spans="2:10" s="7" customFormat="1" ht="22.5">
      <c r="B1305" s="10"/>
      <c r="C1305" s="10"/>
      <c r="D1305" s="10"/>
      <c r="E1305" s="10" t="s">
        <v>1487</v>
      </c>
      <c r="F1305" s="10"/>
      <c r="G1305" s="10" t="s">
        <v>1488</v>
      </c>
      <c r="H1305" s="11">
        <f>+H1306</f>
        <v>10000</v>
      </c>
      <c r="I1305" s="11">
        <f>+I1306</f>
        <v>10000</v>
      </c>
      <c r="J1305" s="12">
        <f>IF(H1305&lt;&gt;0,I1305/H1305*100,"**.**")</f>
        <v>100</v>
      </c>
    </row>
    <row r="1306" spans="2:10" s="8" customFormat="1" ht="22.5">
      <c r="B1306" s="13"/>
      <c r="C1306" s="13"/>
      <c r="D1306" s="13"/>
      <c r="E1306" s="13"/>
      <c r="F1306" s="13" t="s">
        <v>758</v>
      </c>
      <c r="G1306" s="13" t="s">
        <v>759</v>
      </c>
      <c r="H1306" s="14">
        <f>+H1307</f>
        <v>10000</v>
      </c>
      <c r="I1306" s="14">
        <f>+I1307</f>
        <v>10000</v>
      </c>
      <c r="J1306" s="15">
        <f>IF(H1306&lt;&gt;0,I1306/H1306*100,"**.**")</f>
        <v>100</v>
      </c>
    </row>
    <row r="1307" spans="2:10" s="8" customFormat="1" ht="22.5">
      <c r="B1307" s="13"/>
      <c r="C1307" s="13"/>
      <c r="D1307" s="13"/>
      <c r="E1307" s="13"/>
      <c r="F1307" s="13" t="s">
        <v>758</v>
      </c>
      <c r="G1307" s="13" t="s">
        <v>759</v>
      </c>
      <c r="H1307" s="14">
        <v>10000</v>
      </c>
      <c r="I1307" s="14">
        <v>10000</v>
      </c>
      <c r="J1307" s="15">
        <f>IF(H1307&lt;&gt;0,I1307/H1307*100,"**.**")</f>
        <v>100</v>
      </c>
    </row>
    <row r="1308" spans="1:10" s="7" customFormat="1" ht="22.5">
      <c r="A1308" s="10" t="s">
        <v>296</v>
      </c>
      <c r="B1308" s="10"/>
      <c r="C1308" s="10"/>
      <c r="D1308" s="10" t="s">
        <v>1208</v>
      </c>
      <c r="E1308" s="10"/>
      <c r="F1308" s="10"/>
      <c r="G1308" s="10" t="s">
        <v>1209</v>
      </c>
      <c r="H1308" s="11">
        <f>+H1309+H1312+H1315</f>
        <v>7519.2</v>
      </c>
      <c r="I1308" s="11">
        <f>+I1309+I1312+I1315</f>
        <v>7519.2</v>
      </c>
      <c r="J1308" s="12">
        <f>IF(H1308&lt;&gt;0,I1308/H1308*100,"**.**")</f>
        <v>100</v>
      </c>
    </row>
    <row r="1309" spans="2:10" s="7" customFormat="1" ht="22.5">
      <c r="B1309" s="10"/>
      <c r="C1309" s="10"/>
      <c r="D1309" s="10"/>
      <c r="E1309" s="10" t="s">
        <v>1489</v>
      </c>
      <c r="F1309" s="10"/>
      <c r="G1309" s="10" t="s">
        <v>1490</v>
      </c>
      <c r="H1309" s="11">
        <f>+H1310</f>
        <v>2407</v>
      </c>
      <c r="I1309" s="11">
        <f>+I1310</f>
        <v>2407</v>
      </c>
      <c r="J1309" s="12">
        <f>IF(H1309&lt;&gt;0,I1309/H1309*100,"**.**")</f>
        <v>100</v>
      </c>
    </row>
    <row r="1310" spans="2:10" s="8" customFormat="1" ht="22.5">
      <c r="B1310" s="13"/>
      <c r="C1310" s="13"/>
      <c r="D1310" s="13"/>
      <c r="E1310" s="13"/>
      <c r="F1310" s="13" t="s">
        <v>758</v>
      </c>
      <c r="G1310" s="13" t="s">
        <v>759</v>
      </c>
      <c r="H1310" s="14">
        <f>+H1311</f>
        <v>2407</v>
      </c>
      <c r="I1310" s="14">
        <f>+I1311</f>
        <v>2407</v>
      </c>
      <c r="J1310" s="15">
        <f>IF(H1310&lt;&gt;0,I1310/H1310*100,"**.**")</f>
        <v>100</v>
      </c>
    </row>
    <row r="1311" spans="2:10" s="8" customFormat="1" ht="22.5">
      <c r="B1311" s="13"/>
      <c r="C1311" s="13"/>
      <c r="D1311" s="13"/>
      <c r="E1311" s="13"/>
      <c r="F1311" s="13" t="s">
        <v>758</v>
      </c>
      <c r="G1311" s="13" t="s">
        <v>759</v>
      </c>
      <c r="H1311" s="14">
        <v>2407</v>
      </c>
      <c r="I1311" s="14">
        <v>2407</v>
      </c>
      <c r="J1311" s="15">
        <f>IF(H1311&lt;&gt;0,I1311/H1311*100,"**.**")</f>
        <v>100</v>
      </c>
    </row>
    <row r="1312" spans="2:10" s="7" customFormat="1" ht="22.5">
      <c r="B1312" s="10"/>
      <c r="C1312" s="10"/>
      <c r="D1312" s="10"/>
      <c r="E1312" s="10" t="s">
        <v>1491</v>
      </c>
      <c r="F1312" s="10"/>
      <c r="G1312" s="10" t="s">
        <v>1492</v>
      </c>
      <c r="H1312" s="11">
        <f>+H1313</f>
        <v>1112.2</v>
      </c>
      <c r="I1312" s="11">
        <f>+I1313</f>
        <v>1112.2</v>
      </c>
      <c r="J1312" s="12">
        <f>IF(H1312&lt;&gt;0,I1312/H1312*100,"**.**")</f>
        <v>100</v>
      </c>
    </row>
    <row r="1313" spans="2:10" s="8" customFormat="1" ht="22.5">
      <c r="B1313" s="13"/>
      <c r="C1313" s="13"/>
      <c r="D1313" s="13"/>
      <c r="E1313" s="13"/>
      <c r="F1313" s="13" t="s">
        <v>758</v>
      </c>
      <c r="G1313" s="13" t="s">
        <v>759</v>
      </c>
      <c r="H1313" s="14">
        <f>+H1314</f>
        <v>1112.2</v>
      </c>
      <c r="I1313" s="14">
        <f>+I1314</f>
        <v>1112.2</v>
      </c>
      <c r="J1313" s="15">
        <f>IF(H1313&lt;&gt;0,I1313/H1313*100,"**.**")</f>
        <v>100</v>
      </c>
    </row>
    <row r="1314" spans="2:10" s="8" customFormat="1" ht="22.5">
      <c r="B1314" s="13"/>
      <c r="C1314" s="13"/>
      <c r="D1314" s="13"/>
      <c r="E1314" s="13"/>
      <c r="F1314" s="13" t="s">
        <v>758</v>
      </c>
      <c r="G1314" s="13" t="s">
        <v>759</v>
      </c>
      <c r="H1314" s="14">
        <v>1112.2</v>
      </c>
      <c r="I1314" s="14">
        <v>1112.2</v>
      </c>
      <c r="J1314" s="15">
        <f>IF(H1314&lt;&gt;0,I1314/H1314*100,"**.**")</f>
        <v>100</v>
      </c>
    </row>
    <row r="1315" spans="2:10" s="7" customFormat="1" ht="22.5">
      <c r="B1315" s="10"/>
      <c r="C1315" s="10"/>
      <c r="D1315" s="10"/>
      <c r="E1315" s="10" t="s">
        <v>1493</v>
      </c>
      <c r="F1315" s="10"/>
      <c r="G1315" s="10" t="s">
        <v>1494</v>
      </c>
      <c r="H1315" s="11">
        <f>+H1316</f>
        <v>4000</v>
      </c>
      <c r="I1315" s="11">
        <f>+I1316</f>
        <v>4000</v>
      </c>
      <c r="J1315" s="12">
        <f>IF(H1315&lt;&gt;0,I1315/H1315*100,"**.**")</f>
        <v>100</v>
      </c>
    </row>
    <row r="1316" spans="2:10" s="8" customFormat="1" ht="22.5">
      <c r="B1316" s="13"/>
      <c r="C1316" s="13"/>
      <c r="D1316" s="13"/>
      <c r="E1316" s="13"/>
      <c r="F1316" s="13" t="s">
        <v>739</v>
      </c>
      <c r="G1316" s="13" t="s">
        <v>740</v>
      </c>
      <c r="H1316" s="14">
        <f>+H1317</f>
        <v>4000</v>
      </c>
      <c r="I1316" s="14">
        <f>+I1317</f>
        <v>4000</v>
      </c>
      <c r="J1316" s="15">
        <f>IF(H1316&lt;&gt;0,I1316/H1316*100,"**.**")</f>
        <v>100</v>
      </c>
    </row>
    <row r="1317" spans="2:10" s="8" customFormat="1" ht="22.5">
      <c r="B1317" s="13"/>
      <c r="C1317" s="13"/>
      <c r="D1317" s="13"/>
      <c r="E1317" s="13"/>
      <c r="F1317" s="13" t="s">
        <v>739</v>
      </c>
      <c r="G1317" s="13" t="s">
        <v>740</v>
      </c>
      <c r="H1317" s="14">
        <v>4000</v>
      </c>
      <c r="I1317" s="14">
        <v>4000</v>
      </c>
      <c r="J1317" s="15">
        <f>IF(H1317&lt;&gt;0,I1317/H1317*100,"**.**")</f>
        <v>100</v>
      </c>
    </row>
    <row r="1318" spans="2:10" s="8" customFormat="1" ht="22.5">
      <c r="B1318" s="13"/>
      <c r="C1318" s="13" t="s">
        <v>1210</v>
      </c>
      <c r="D1318" s="13"/>
      <c r="E1318" s="13"/>
      <c r="F1318" s="13"/>
      <c r="G1318" s="13" t="s">
        <v>1211</v>
      </c>
      <c r="H1318" s="14">
        <f>+H1319+H1323+H1327+H1334</f>
        <v>27598.27</v>
      </c>
      <c r="I1318" s="14">
        <f>+I1319+I1323+I1327+I1334</f>
        <v>27598.27</v>
      </c>
      <c r="J1318" s="15">
        <f>IF(H1318&lt;&gt;0,I1318/H1318*100,"**.**")</f>
        <v>100</v>
      </c>
    </row>
    <row r="1319" spans="1:10" s="7" customFormat="1" ht="22.5">
      <c r="A1319" s="10" t="s">
        <v>297</v>
      </c>
      <c r="B1319" s="10"/>
      <c r="C1319" s="10"/>
      <c r="D1319" s="10" t="s">
        <v>1212</v>
      </c>
      <c r="E1319" s="10"/>
      <c r="F1319" s="10"/>
      <c r="G1319" s="10" t="s">
        <v>1213</v>
      </c>
      <c r="H1319" s="11">
        <f>+H1320</f>
        <v>1000</v>
      </c>
      <c r="I1319" s="11">
        <f>+I1320</f>
        <v>1000</v>
      </c>
      <c r="J1319" s="12">
        <f>IF(H1319&lt;&gt;0,I1319/H1319*100,"**.**")</f>
        <v>100</v>
      </c>
    </row>
    <row r="1320" spans="2:10" s="7" customFormat="1" ht="22.5">
      <c r="B1320" s="10"/>
      <c r="C1320" s="10"/>
      <c r="D1320" s="10"/>
      <c r="E1320" s="10" t="s">
        <v>1495</v>
      </c>
      <c r="F1320" s="10"/>
      <c r="G1320" s="10" t="s">
        <v>1496</v>
      </c>
      <c r="H1320" s="11">
        <f>+H1321</f>
        <v>1000</v>
      </c>
      <c r="I1320" s="11">
        <f>+I1321</f>
        <v>1000</v>
      </c>
      <c r="J1320" s="12">
        <f>IF(H1320&lt;&gt;0,I1320/H1320*100,"**.**")</f>
        <v>100</v>
      </c>
    </row>
    <row r="1321" spans="2:10" s="8" customFormat="1" ht="22.5">
      <c r="B1321" s="13"/>
      <c r="C1321" s="13"/>
      <c r="D1321" s="13"/>
      <c r="E1321" s="13"/>
      <c r="F1321" s="13" t="s">
        <v>738</v>
      </c>
      <c r="G1321" s="13" t="s">
        <v>14</v>
      </c>
      <c r="H1321" s="14">
        <f>+H1322</f>
        <v>1000</v>
      </c>
      <c r="I1321" s="14">
        <f>+I1322</f>
        <v>1000</v>
      </c>
      <c r="J1321" s="15">
        <f>IF(H1321&lt;&gt;0,I1321/H1321*100,"**.**")</f>
        <v>100</v>
      </c>
    </row>
    <row r="1322" spans="2:10" s="8" customFormat="1" ht="22.5">
      <c r="B1322" s="13"/>
      <c r="C1322" s="13"/>
      <c r="D1322" s="13"/>
      <c r="E1322" s="13"/>
      <c r="F1322" s="13" t="s">
        <v>738</v>
      </c>
      <c r="G1322" s="13" t="s">
        <v>14</v>
      </c>
      <c r="H1322" s="14">
        <v>1000</v>
      </c>
      <c r="I1322" s="14">
        <v>1000</v>
      </c>
      <c r="J1322" s="15">
        <f>IF(H1322&lt;&gt;0,I1322/H1322*100,"**.**")</f>
        <v>100</v>
      </c>
    </row>
    <row r="1323" spans="1:10" s="7" customFormat="1" ht="22.5">
      <c r="A1323" s="10" t="s">
        <v>298</v>
      </c>
      <c r="B1323" s="10"/>
      <c r="C1323" s="10"/>
      <c r="D1323" s="10" t="s">
        <v>465</v>
      </c>
      <c r="E1323" s="10"/>
      <c r="F1323" s="10"/>
      <c r="G1323" s="10" t="s">
        <v>466</v>
      </c>
      <c r="H1323" s="11">
        <f>+H1324</f>
        <v>5598.27</v>
      </c>
      <c r="I1323" s="11">
        <f>+I1324</f>
        <v>5598.27</v>
      </c>
      <c r="J1323" s="12">
        <f>IF(H1323&lt;&gt;0,I1323/H1323*100,"**.**")</f>
        <v>100</v>
      </c>
    </row>
    <row r="1324" spans="2:10" s="7" customFormat="1" ht="22.5">
      <c r="B1324" s="10"/>
      <c r="C1324" s="10"/>
      <c r="D1324" s="10"/>
      <c r="E1324" s="10" t="s">
        <v>1287</v>
      </c>
      <c r="F1324" s="10"/>
      <c r="G1324" s="10" t="s">
        <v>1288</v>
      </c>
      <c r="H1324" s="11">
        <f>+H1325</f>
        <v>5598.27</v>
      </c>
      <c r="I1324" s="11">
        <f>+I1325</f>
        <v>5598.27</v>
      </c>
      <c r="J1324" s="12">
        <f>IF(H1324&lt;&gt;0,I1324/H1324*100,"**.**")</f>
        <v>100</v>
      </c>
    </row>
    <row r="1325" spans="2:10" s="8" customFormat="1" ht="22.5">
      <c r="B1325" s="13"/>
      <c r="C1325" s="13"/>
      <c r="D1325" s="13"/>
      <c r="E1325" s="13"/>
      <c r="F1325" s="13" t="s">
        <v>653</v>
      </c>
      <c r="G1325" s="13" t="s">
        <v>654</v>
      </c>
      <c r="H1325" s="14">
        <f>+H1326</f>
        <v>5598.27</v>
      </c>
      <c r="I1325" s="14">
        <f>+I1326</f>
        <v>5598.27</v>
      </c>
      <c r="J1325" s="15">
        <f>IF(H1325&lt;&gt;0,I1325/H1325*100,"**.**")</f>
        <v>100</v>
      </c>
    </row>
    <row r="1326" spans="2:10" s="8" customFormat="1" ht="22.5">
      <c r="B1326" s="13"/>
      <c r="C1326" s="13"/>
      <c r="D1326" s="13"/>
      <c r="E1326" s="13"/>
      <c r="F1326" s="13" t="s">
        <v>653</v>
      </c>
      <c r="G1326" s="13" t="s">
        <v>654</v>
      </c>
      <c r="H1326" s="14">
        <v>5598.27</v>
      </c>
      <c r="I1326" s="14">
        <v>5598.27</v>
      </c>
      <c r="J1326" s="15">
        <f>IF(H1326&lt;&gt;0,I1326/H1326*100,"**.**")</f>
        <v>100</v>
      </c>
    </row>
    <row r="1327" spans="1:10" s="7" customFormat="1" ht="22.5">
      <c r="A1327" s="10" t="s">
        <v>301</v>
      </c>
      <c r="B1327" s="10"/>
      <c r="C1327" s="10"/>
      <c r="D1327" s="10" t="s">
        <v>1214</v>
      </c>
      <c r="E1327" s="10"/>
      <c r="F1327" s="10"/>
      <c r="G1327" s="10" t="s">
        <v>1211</v>
      </c>
      <c r="H1327" s="11">
        <f>+H1328+H1331</f>
        <v>16000</v>
      </c>
      <c r="I1327" s="11">
        <f>+I1328+I1331</f>
        <v>16000</v>
      </c>
      <c r="J1327" s="12">
        <f>IF(H1327&lt;&gt;0,I1327/H1327*100,"**.**")</f>
        <v>100</v>
      </c>
    </row>
    <row r="1328" spans="2:10" s="7" customFormat="1" ht="22.5">
      <c r="B1328" s="10"/>
      <c r="C1328" s="10"/>
      <c r="D1328" s="10"/>
      <c r="E1328" s="10" t="s">
        <v>1497</v>
      </c>
      <c r="F1328" s="10"/>
      <c r="G1328" s="10" t="s">
        <v>1498</v>
      </c>
      <c r="H1328" s="11">
        <f>+H1329</f>
        <v>12000</v>
      </c>
      <c r="I1328" s="11">
        <f>+I1329</f>
        <v>12000</v>
      </c>
      <c r="J1328" s="12">
        <f>IF(H1328&lt;&gt;0,I1328/H1328*100,"**.**")</f>
        <v>100</v>
      </c>
    </row>
    <row r="1329" spans="2:10" s="8" customFormat="1" ht="22.5">
      <c r="B1329" s="13"/>
      <c r="C1329" s="13"/>
      <c r="D1329" s="13"/>
      <c r="E1329" s="13"/>
      <c r="F1329" s="13" t="s">
        <v>749</v>
      </c>
      <c r="G1329" s="13" t="s">
        <v>750</v>
      </c>
      <c r="H1329" s="14">
        <f>+H1330</f>
        <v>12000</v>
      </c>
      <c r="I1329" s="14">
        <f>+I1330</f>
        <v>12000</v>
      </c>
      <c r="J1329" s="15">
        <f>IF(H1329&lt;&gt;0,I1329/H1329*100,"**.**")</f>
        <v>100</v>
      </c>
    </row>
    <row r="1330" spans="2:10" s="8" customFormat="1" ht="22.5">
      <c r="B1330" s="13"/>
      <c r="C1330" s="13"/>
      <c r="D1330" s="13"/>
      <c r="E1330" s="13"/>
      <c r="F1330" s="13" t="s">
        <v>749</v>
      </c>
      <c r="G1330" s="13" t="s">
        <v>750</v>
      </c>
      <c r="H1330" s="14">
        <v>12000</v>
      </c>
      <c r="I1330" s="14">
        <v>12000</v>
      </c>
      <c r="J1330" s="15">
        <f>IF(H1330&lt;&gt;0,I1330/H1330*100,"**.**")</f>
        <v>100</v>
      </c>
    </row>
    <row r="1331" spans="2:10" s="7" customFormat="1" ht="22.5">
      <c r="B1331" s="10"/>
      <c r="C1331" s="10"/>
      <c r="D1331" s="10"/>
      <c r="E1331" s="10" t="s">
        <v>1499</v>
      </c>
      <c r="F1331" s="10"/>
      <c r="G1331" s="10" t="s">
        <v>1500</v>
      </c>
      <c r="H1331" s="11">
        <f>+H1332</f>
        <v>4000</v>
      </c>
      <c r="I1331" s="11">
        <f>+I1332</f>
        <v>4000</v>
      </c>
      <c r="J1331" s="12">
        <f>IF(H1331&lt;&gt;0,I1331/H1331*100,"**.**")</f>
        <v>100</v>
      </c>
    </row>
    <row r="1332" spans="2:10" s="8" customFormat="1" ht="22.5">
      <c r="B1332" s="13"/>
      <c r="C1332" s="13"/>
      <c r="D1332" s="13"/>
      <c r="E1332" s="13"/>
      <c r="F1332" s="13" t="s">
        <v>739</v>
      </c>
      <c r="G1332" s="13" t="s">
        <v>740</v>
      </c>
      <c r="H1332" s="14">
        <f>+H1333</f>
        <v>4000</v>
      </c>
      <c r="I1332" s="14">
        <f>+I1333</f>
        <v>4000</v>
      </c>
      <c r="J1332" s="15">
        <f>IF(H1332&lt;&gt;0,I1332/H1332*100,"**.**")</f>
        <v>100</v>
      </c>
    </row>
    <row r="1333" spans="2:10" s="8" customFormat="1" ht="22.5">
      <c r="B1333" s="13"/>
      <c r="C1333" s="13"/>
      <c r="D1333" s="13"/>
      <c r="E1333" s="13"/>
      <c r="F1333" s="13" t="s">
        <v>739</v>
      </c>
      <c r="G1333" s="13" t="s">
        <v>740</v>
      </c>
      <c r="H1333" s="14">
        <v>4000</v>
      </c>
      <c r="I1333" s="14">
        <v>4000</v>
      </c>
      <c r="J1333" s="15">
        <f>IF(H1333&lt;&gt;0,I1333/H1333*100,"**.**")</f>
        <v>100</v>
      </c>
    </row>
    <row r="1334" spans="1:10" s="7" customFormat="1" ht="22.5">
      <c r="A1334" s="10" t="s">
        <v>304</v>
      </c>
      <c r="B1334" s="10"/>
      <c r="C1334" s="10"/>
      <c r="D1334" s="10" t="s">
        <v>1215</v>
      </c>
      <c r="E1334" s="10"/>
      <c r="F1334" s="10"/>
      <c r="G1334" s="10" t="s">
        <v>1216</v>
      </c>
      <c r="H1334" s="11">
        <f>+H1335</f>
        <v>5000</v>
      </c>
      <c r="I1334" s="11">
        <f>+I1335</f>
        <v>5000</v>
      </c>
      <c r="J1334" s="12">
        <f>IF(H1334&lt;&gt;0,I1334/H1334*100,"**.**")</f>
        <v>100</v>
      </c>
    </row>
    <row r="1335" spans="2:10" s="7" customFormat="1" ht="22.5">
      <c r="B1335" s="10"/>
      <c r="C1335" s="10"/>
      <c r="D1335" s="10"/>
      <c r="E1335" s="10" t="s">
        <v>1287</v>
      </c>
      <c r="F1335" s="10"/>
      <c r="G1335" s="10" t="s">
        <v>1288</v>
      </c>
      <c r="H1335" s="11">
        <f>+H1336</f>
        <v>5000</v>
      </c>
      <c r="I1335" s="11">
        <f>+I1336</f>
        <v>5000</v>
      </c>
      <c r="J1335" s="12">
        <f>IF(H1335&lt;&gt;0,I1335/H1335*100,"**.**")</f>
        <v>100</v>
      </c>
    </row>
    <row r="1336" spans="2:10" s="8" customFormat="1" ht="22.5">
      <c r="B1336" s="13"/>
      <c r="C1336" s="13"/>
      <c r="D1336" s="13"/>
      <c r="E1336" s="13"/>
      <c r="F1336" s="13" t="s">
        <v>653</v>
      </c>
      <c r="G1336" s="13" t="s">
        <v>654</v>
      </c>
      <c r="H1336" s="14">
        <f>+H1337</f>
        <v>5000</v>
      </c>
      <c r="I1336" s="14">
        <f>+I1337</f>
        <v>5000</v>
      </c>
      <c r="J1336" s="15">
        <f>IF(H1336&lt;&gt;0,I1336/H1336*100,"**.**")</f>
        <v>100</v>
      </c>
    </row>
    <row r="1337" spans="2:10" s="8" customFormat="1" ht="22.5">
      <c r="B1337" s="13"/>
      <c r="C1337" s="13"/>
      <c r="D1337" s="13"/>
      <c r="E1337" s="13"/>
      <c r="F1337" s="13" t="s">
        <v>653</v>
      </c>
      <c r="G1337" s="13" t="s">
        <v>654</v>
      </c>
      <c r="H1337" s="14">
        <v>5000</v>
      </c>
      <c r="I1337" s="14">
        <v>5000</v>
      </c>
      <c r="J1337" s="15">
        <f>IF(H1337&lt;&gt;0,I1337/H1337*100,"**.**")</f>
        <v>100</v>
      </c>
    </row>
    <row r="1338" spans="2:10" s="8" customFormat="1" ht="22.5">
      <c r="B1338" s="13"/>
      <c r="C1338" s="13" t="s">
        <v>1217</v>
      </c>
      <c r="D1338" s="13"/>
      <c r="E1338" s="13"/>
      <c r="F1338" s="13"/>
      <c r="G1338" s="13" t="s">
        <v>1218</v>
      </c>
      <c r="H1338" s="14">
        <f>+H1339+H1345</f>
        <v>163919.5</v>
      </c>
      <c r="I1338" s="14">
        <f>+I1339+I1345</f>
        <v>163919.5</v>
      </c>
      <c r="J1338" s="15">
        <f>IF(H1338&lt;&gt;0,I1338/H1338*100,"**.**")</f>
        <v>100</v>
      </c>
    </row>
    <row r="1339" spans="1:10" s="7" customFormat="1" ht="22.5">
      <c r="A1339" s="10" t="s">
        <v>307</v>
      </c>
      <c r="B1339" s="10"/>
      <c r="C1339" s="10"/>
      <c r="D1339" s="10" t="s">
        <v>436</v>
      </c>
      <c r="E1339" s="10"/>
      <c r="F1339" s="10"/>
      <c r="G1339" s="10" t="s">
        <v>437</v>
      </c>
      <c r="H1339" s="11">
        <f>+H1340</f>
        <v>103919.5</v>
      </c>
      <c r="I1339" s="11">
        <f>+I1340</f>
        <v>103919.5</v>
      </c>
      <c r="J1339" s="12">
        <f>IF(H1339&lt;&gt;0,I1339/H1339*100,"**.**")</f>
        <v>100</v>
      </c>
    </row>
    <row r="1340" spans="2:10" s="7" customFormat="1" ht="22.5">
      <c r="B1340" s="10"/>
      <c r="C1340" s="10"/>
      <c r="D1340" s="10"/>
      <c r="E1340" s="10" t="s">
        <v>1287</v>
      </c>
      <c r="F1340" s="10"/>
      <c r="G1340" s="10" t="s">
        <v>1288</v>
      </c>
      <c r="H1340" s="11">
        <f>+H1341+H1343</f>
        <v>103919.5</v>
      </c>
      <c r="I1340" s="11">
        <f>+I1341+I1343</f>
        <v>103919.5</v>
      </c>
      <c r="J1340" s="12">
        <f>IF(H1340&lt;&gt;0,I1340/H1340*100,"**.**")</f>
        <v>100</v>
      </c>
    </row>
    <row r="1341" spans="2:10" s="8" customFormat="1" ht="22.5">
      <c r="B1341" s="13"/>
      <c r="C1341" s="13"/>
      <c r="D1341" s="13"/>
      <c r="E1341" s="13"/>
      <c r="F1341" s="13" t="s">
        <v>689</v>
      </c>
      <c r="G1341" s="13" t="s">
        <v>690</v>
      </c>
      <c r="H1341" s="14">
        <f>+H1342</f>
        <v>98919.5</v>
      </c>
      <c r="I1341" s="14">
        <f>+I1342</f>
        <v>98919.5</v>
      </c>
      <c r="J1341" s="15">
        <f>IF(H1341&lt;&gt;0,I1341/H1341*100,"**.**")</f>
        <v>100</v>
      </c>
    </row>
    <row r="1342" spans="2:10" s="8" customFormat="1" ht="22.5">
      <c r="B1342" s="13"/>
      <c r="C1342" s="13"/>
      <c r="D1342" s="13"/>
      <c r="E1342" s="13"/>
      <c r="F1342" s="13" t="s">
        <v>689</v>
      </c>
      <c r="G1342" s="13" t="s">
        <v>690</v>
      </c>
      <c r="H1342" s="14">
        <v>98919.5</v>
      </c>
      <c r="I1342" s="14">
        <v>98919.5</v>
      </c>
      <c r="J1342" s="15">
        <f>IF(H1342&lt;&gt;0,I1342/H1342*100,"**.**")</f>
        <v>100</v>
      </c>
    </row>
    <row r="1343" spans="2:10" s="8" customFormat="1" ht="22.5">
      <c r="B1343" s="13"/>
      <c r="C1343" s="13"/>
      <c r="D1343" s="13"/>
      <c r="E1343" s="13"/>
      <c r="F1343" s="13" t="s">
        <v>738</v>
      </c>
      <c r="G1343" s="13" t="s">
        <v>14</v>
      </c>
      <c r="H1343" s="14">
        <f>+H1344</f>
        <v>5000</v>
      </c>
      <c r="I1343" s="14">
        <f>+I1344</f>
        <v>5000</v>
      </c>
      <c r="J1343" s="15">
        <f>IF(H1343&lt;&gt;0,I1343/H1343*100,"**.**")</f>
        <v>100</v>
      </c>
    </row>
    <row r="1344" spans="2:10" s="8" customFormat="1" ht="22.5">
      <c r="B1344" s="13"/>
      <c r="C1344" s="13"/>
      <c r="D1344" s="13"/>
      <c r="E1344" s="13"/>
      <c r="F1344" s="13" t="s">
        <v>738</v>
      </c>
      <c r="G1344" s="13" t="s">
        <v>14</v>
      </c>
      <c r="H1344" s="14">
        <v>5000</v>
      </c>
      <c r="I1344" s="14">
        <v>5000</v>
      </c>
      <c r="J1344" s="15">
        <f>IF(H1344&lt;&gt;0,I1344/H1344*100,"**.**")</f>
        <v>100</v>
      </c>
    </row>
    <row r="1345" spans="1:10" s="7" customFormat="1" ht="22.5">
      <c r="A1345" s="10" t="s">
        <v>310</v>
      </c>
      <c r="B1345" s="10"/>
      <c r="C1345" s="10"/>
      <c r="D1345" s="10" t="s">
        <v>455</v>
      </c>
      <c r="E1345" s="10"/>
      <c r="F1345" s="10"/>
      <c r="G1345" s="10" t="s">
        <v>616</v>
      </c>
      <c r="H1345" s="11">
        <f>+H1346</f>
        <v>60000</v>
      </c>
      <c r="I1345" s="11">
        <f>+I1346</f>
        <v>60000</v>
      </c>
      <c r="J1345" s="12">
        <f>IF(H1345&lt;&gt;0,I1345/H1345*100,"**.**")</f>
        <v>100</v>
      </c>
    </row>
    <row r="1346" spans="2:10" s="7" customFormat="1" ht="22.5">
      <c r="B1346" s="10"/>
      <c r="C1346" s="10"/>
      <c r="D1346" s="10"/>
      <c r="E1346" s="10" t="s">
        <v>1501</v>
      </c>
      <c r="F1346" s="10"/>
      <c r="G1346" s="10" t="s">
        <v>1502</v>
      </c>
      <c r="H1346" s="11">
        <f>+H1347+H1349</f>
        <v>60000</v>
      </c>
      <c r="I1346" s="11">
        <f>+I1347+I1349</f>
        <v>60000</v>
      </c>
      <c r="J1346" s="12">
        <f>IF(H1346&lt;&gt;0,I1346/H1346*100,"**.**")</f>
        <v>100</v>
      </c>
    </row>
    <row r="1347" spans="2:10" s="8" customFormat="1" ht="22.5">
      <c r="B1347" s="13"/>
      <c r="C1347" s="13"/>
      <c r="D1347" s="13"/>
      <c r="E1347" s="13"/>
      <c r="F1347" s="13" t="s">
        <v>701</v>
      </c>
      <c r="G1347" s="13" t="s">
        <v>702</v>
      </c>
      <c r="H1347" s="14">
        <f>+H1348</f>
        <v>30000</v>
      </c>
      <c r="I1347" s="14">
        <f>+I1348</f>
        <v>30000</v>
      </c>
      <c r="J1347" s="15">
        <f>IF(H1347&lt;&gt;0,I1347/H1347*100,"**.**")</f>
        <v>100</v>
      </c>
    </row>
    <row r="1348" spans="2:10" s="8" customFormat="1" ht="22.5">
      <c r="B1348" s="13"/>
      <c r="C1348" s="13"/>
      <c r="D1348" s="13"/>
      <c r="E1348" s="13"/>
      <c r="F1348" s="13" t="s">
        <v>701</v>
      </c>
      <c r="G1348" s="13" t="s">
        <v>702</v>
      </c>
      <c r="H1348" s="14">
        <v>30000</v>
      </c>
      <c r="I1348" s="14">
        <v>30000</v>
      </c>
      <c r="J1348" s="15">
        <f>IF(H1348&lt;&gt;0,I1348/H1348*100,"**.**")</f>
        <v>100</v>
      </c>
    </row>
    <row r="1349" spans="2:10" s="8" customFormat="1" ht="22.5">
      <c r="B1349" s="13"/>
      <c r="C1349" s="13"/>
      <c r="D1349" s="13"/>
      <c r="E1349" s="13"/>
      <c r="F1349" s="13" t="s">
        <v>738</v>
      </c>
      <c r="G1349" s="13" t="s">
        <v>14</v>
      </c>
      <c r="H1349" s="14">
        <f>+H1350</f>
        <v>30000</v>
      </c>
      <c r="I1349" s="14">
        <f>+I1350</f>
        <v>30000</v>
      </c>
      <c r="J1349" s="15">
        <f>IF(H1349&lt;&gt;0,I1349/H1349*100,"**.**")</f>
        <v>100</v>
      </c>
    </row>
    <row r="1350" spans="2:10" s="8" customFormat="1" ht="22.5">
      <c r="B1350" s="13"/>
      <c r="C1350" s="13"/>
      <c r="D1350" s="13"/>
      <c r="E1350" s="13"/>
      <c r="F1350" s="13" t="s">
        <v>738</v>
      </c>
      <c r="G1350" s="13" t="s">
        <v>14</v>
      </c>
      <c r="H1350" s="14">
        <v>30000</v>
      </c>
      <c r="I1350" s="14">
        <v>30000</v>
      </c>
      <c r="J1350" s="15">
        <f>IF(H1350&lt;&gt;0,I1350/H1350*100,"**.**")</f>
        <v>100</v>
      </c>
    </row>
    <row r="1351" spans="2:10" s="7" customFormat="1" ht="22.5">
      <c r="B1351" s="10"/>
      <c r="C1351" s="10" t="s">
        <v>1219</v>
      </c>
      <c r="D1351" s="10"/>
      <c r="E1351" s="10"/>
      <c r="F1351" s="10"/>
      <c r="G1351" s="10" t="s">
        <v>1220</v>
      </c>
      <c r="H1351" s="11">
        <f>+H1352</f>
        <v>114130.82</v>
      </c>
      <c r="I1351" s="11">
        <f>+I1352</f>
        <v>114130.82</v>
      </c>
      <c r="J1351" s="12">
        <f>IF(H1351&lt;&gt;0,I1351/H1351*100,"**.**")</f>
        <v>100</v>
      </c>
    </row>
    <row r="1352" spans="2:10" s="8" customFormat="1" ht="22.5">
      <c r="B1352" s="13"/>
      <c r="C1352" s="13" t="s">
        <v>1221</v>
      </c>
      <c r="D1352" s="13"/>
      <c r="E1352" s="13"/>
      <c r="F1352" s="13"/>
      <c r="G1352" s="13" t="s">
        <v>1222</v>
      </c>
      <c r="H1352" s="14">
        <f>+H1353</f>
        <v>114130.82</v>
      </c>
      <c r="I1352" s="14">
        <f>+I1353</f>
        <v>114130.82</v>
      </c>
      <c r="J1352" s="15">
        <f>IF(H1352&lt;&gt;0,I1352/H1352*100,"**.**")</f>
        <v>100</v>
      </c>
    </row>
    <row r="1353" spans="1:10" s="7" customFormat="1" ht="22.5">
      <c r="A1353" s="10" t="s">
        <v>313</v>
      </c>
      <c r="B1353" s="10"/>
      <c r="C1353" s="10"/>
      <c r="D1353" s="10" t="s">
        <v>473</v>
      </c>
      <c r="E1353" s="10"/>
      <c r="F1353" s="10"/>
      <c r="G1353" s="10" t="s">
        <v>617</v>
      </c>
      <c r="H1353" s="11">
        <f>+H1354</f>
        <v>114130.82</v>
      </c>
      <c r="I1353" s="11">
        <f>+I1354</f>
        <v>114130.82</v>
      </c>
      <c r="J1353" s="12">
        <f>IF(H1353&lt;&gt;0,I1353/H1353*100,"**.**")</f>
        <v>100</v>
      </c>
    </row>
    <row r="1354" spans="2:10" s="7" customFormat="1" ht="22.5">
      <c r="B1354" s="10"/>
      <c r="C1354" s="10"/>
      <c r="D1354" s="10"/>
      <c r="E1354" s="10" t="s">
        <v>1503</v>
      </c>
      <c r="F1354" s="10"/>
      <c r="G1354" s="10" t="s">
        <v>1504</v>
      </c>
      <c r="H1354" s="11">
        <f>+H1355</f>
        <v>114130.82</v>
      </c>
      <c r="I1354" s="11">
        <f>+I1355</f>
        <v>114130.82</v>
      </c>
      <c r="J1354" s="12">
        <f>IF(H1354&lt;&gt;0,I1354/H1354*100,"**.**")</f>
        <v>100</v>
      </c>
    </row>
    <row r="1355" spans="2:10" s="8" customFormat="1" ht="22.5">
      <c r="B1355" s="13"/>
      <c r="C1355" s="13"/>
      <c r="D1355" s="13"/>
      <c r="E1355" s="13"/>
      <c r="F1355" s="13" t="s">
        <v>749</v>
      </c>
      <c r="G1355" s="13" t="s">
        <v>750</v>
      </c>
      <c r="H1355" s="14">
        <f>+H1356</f>
        <v>114130.82</v>
      </c>
      <c r="I1355" s="14">
        <f>+I1356</f>
        <v>114130.82</v>
      </c>
      <c r="J1355" s="15">
        <f>IF(H1355&lt;&gt;0,I1355/H1355*100,"**.**")</f>
        <v>100</v>
      </c>
    </row>
    <row r="1356" spans="2:10" s="8" customFormat="1" ht="22.5">
      <c r="B1356" s="13"/>
      <c r="C1356" s="13"/>
      <c r="D1356" s="13"/>
      <c r="E1356" s="13"/>
      <c r="F1356" s="13" t="s">
        <v>749</v>
      </c>
      <c r="G1356" s="13" t="s">
        <v>750</v>
      </c>
      <c r="H1356" s="14">
        <v>114130.82</v>
      </c>
      <c r="I1356" s="14">
        <v>114130.82</v>
      </c>
      <c r="J1356" s="15">
        <f>IF(H1356&lt;&gt;0,I1356/H1356*100,"**.**")</f>
        <v>100</v>
      </c>
    </row>
    <row r="1357" spans="2:10" s="7" customFormat="1" ht="22.5">
      <c r="B1357" s="10"/>
      <c r="C1357" s="10" t="s">
        <v>476</v>
      </c>
      <c r="D1357" s="10"/>
      <c r="E1357" s="10"/>
      <c r="F1357" s="10"/>
      <c r="G1357" s="10" t="s">
        <v>477</v>
      </c>
      <c r="H1357" s="11">
        <f>+H1358</f>
        <v>621929.3</v>
      </c>
      <c r="I1357" s="11">
        <f>+I1358</f>
        <v>595929.3</v>
      </c>
      <c r="J1357" s="12">
        <f>IF(H1357&lt;&gt;0,I1357/H1357*100,"**.**")</f>
        <v>95.81946050781013</v>
      </c>
    </row>
    <row r="1358" spans="2:10" s="7" customFormat="1" ht="22.5">
      <c r="B1358" s="10"/>
      <c r="C1358" s="10" t="s">
        <v>1223</v>
      </c>
      <c r="D1358" s="10"/>
      <c r="E1358" s="10"/>
      <c r="F1358" s="10"/>
      <c r="G1358" s="10" t="s">
        <v>1224</v>
      </c>
      <c r="H1358" s="11">
        <f>+H1359+H1386</f>
        <v>621929.3</v>
      </c>
      <c r="I1358" s="11">
        <f>+I1359+I1386</f>
        <v>595929.3</v>
      </c>
      <c r="J1358" s="12">
        <f>IF(H1358&lt;&gt;0,I1358/H1358*100,"**.**")</f>
        <v>95.81946050781013</v>
      </c>
    </row>
    <row r="1359" spans="2:10" s="8" customFormat="1" ht="22.5">
      <c r="B1359" s="13"/>
      <c r="C1359" s="13" t="s">
        <v>1225</v>
      </c>
      <c r="D1359" s="13"/>
      <c r="E1359" s="13"/>
      <c r="F1359" s="13"/>
      <c r="G1359" s="13" t="s">
        <v>1226</v>
      </c>
      <c r="H1359" s="14">
        <f>+H1360+H1364+H1368+H1372+H1376+H1382</f>
        <v>76600</v>
      </c>
      <c r="I1359" s="14">
        <f>+I1360+I1364+I1368+I1372+I1376+I1382</f>
        <v>56600</v>
      </c>
      <c r="J1359" s="15">
        <f>IF(H1359&lt;&gt;0,I1359/H1359*100,"**.**")</f>
        <v>73.89033942558747</v>
      </c>
    </row>
    <row r="1360" spans="1:10" s="7" customFormat="1" ht="22.5">
      <c r="A1360" s="10" t="s">
        <v>315</v>
      </c>
      <c r="B1360" s="10"/>
      <c r="C1360" s="10"/>
      <c r="D1360" s="10" t="s">
        <v>1227</v>
      </c>
      <c r="E1360" s="10"/>
      <c r="F1360" s="10"/>
      <c r="G1360" s="10" t="s">
        <v>1228</v>
      </c>
      <c r="H1360" s="11">
        <f>+H1361</f>
        <v>100</v>
      </c>
      <c r="I1360" s="11">
        <f>+I1361</f>
        <v>100</v>
      </c>
      <c r="J1360" s="12">
        <f>IF(H1360&lt;&gt;0,I1360/H1360*100,"**.**")</f>
        <v>100</v>
      </c>
    </row>
    <row r="1361" spans="2:10" s="7" customFormat="1" ht="22.5">
      <c r="B1361" s="10"/>
      <c r="C1361" s="10"/>
      <c r="D1361" s="10"/>
      <c r="E1361" s="10" t="s">
        <v>1505</v>
      </c>
      <c r="F1361" s="10"/>
      <c r="G1361" s="10" t="s">
        <v>1506</v>
      </c>
      <c r="H1361" s="11">
        <f>+H1362</f>
        <v>100</v>
      </c>
      <c r="I1361" s="11">
        <f>+I1362</f>
        <v>100</v>
      </c>
      <c r="J1361" s="12">
        <f>IF(H1361&lt;&gt;0,I1361/H1361*100,"**.**")</f>
        <v>100</v>
      </c>
    </row>
    <row r="1362" spans="2:10" s="8" customFormat="1" ht="22.5">
      <c r="B1362" s="13"/>
      <c r="C1362" s="13"/>
      <c r="D1362" s="13"/>
      <c r="E1362" s="13"/>
      <c r="F1362" s="13" t="s">
        <v>653</v>
      </c>
      <c r="G1362" s="13" t="s">
        <v>654</v>
      </c>
      <c r="H1362" s="14">
        <f>+H1363</f>
        <v>100</v>
      </c>
      <c r="I1362" s="14">
        <f>+I1363</f>
        <v>100</v>
      </c>
      <c r="J1362" s="15">
        <f>IF(H1362&lt;&gt;0,I1362/H1362*100,"**.**")</f>
        <v>100</v>
      </c>
    </row>
    <row r="1363" spans="2:10" s="8" customFormat="1" ht="22.5">
      <c r="B1363" s="13"/>
      <c r="C1363" s="13"/>
      <c r="D1363" s="13"/>
      <c r="E1363" s="13"/>
      <c r="F1363" s="13" t="s">
        <v>653</v>
      </c>
      <c r="G1363" s="13" t="s">
        <v>654</v>
      </c>
      <c r="H1363" s="14">
        <v>100</v>
      </c>
      <c r="I1363" s="14">
        <v>100</v>
      </c>
      <c r="J1363" s="15">
        <f>IF(H1363&lt;&gt;0,I1363/H1363*100,"**.**")</f>
        <v>100</v>
      </c>
    </row>
    <row r="1364" spans="1:10" s="7" customFormat="1" ht="22.5">
      <c r="A1364" s="10" t="s">
        <v>318</v>
      </c>
      <c r="B1364" s="10"/>
      <c r="C1364" s="10"/>
      <c r="D1364" s="10" t="s">
        <v>1229</v>
      </c>
      <c r="E1364" s="10"/>
      <c r="F1364" s="10"/>
      <c r="G1364" s="10" t="s">
        <v>1230</v>
      </c>
      <c r="H1364" s="11">
        <f>+H1365</f>
        <v>20000</v>
      </c>
      <c r="I1364" s="11">
        <f>+I1365</f>
        <v>0</v>
      </c>
      <c r="J1364" s="12">
        <f>IF(H1364&lt;&gt;0,I1364/H1364*100,"**.**")</f>
        <v>0</v>
      </c>
    </row>
    <row r="1365" spans="2:10" s="7" customFormat="1" ht="22.5">
      <c r="B1365" s="10"/>
      <c r="C1365" s="10"/>
      <c r="D1365" s="10"/>
      <c r="E1365" s="10" t="s">
        <v>1507</v>
      </c>
      <c r="F1365" s="10"/>
      <c r="G1365" s="10" t="s">
        <v>1508</v>
      </c>
      <c r="H1365" s="11">
        <f>+H1366</f>
        <v>20000</v>
      </c>
      <c r="I1365" s="11">
        <f>+I1366</f>
        <v>0</v>
      </c>
      <c r="J1365" s="12">
        <f>IF(H1365&lt;&gt;0,I1365/H1365*100,"**.**")</f>
        <v>0</v>
      </c>
    </row>
    <row r="1366" spans="2:10" s="8" customFormat="1" ht="22.5">
      <c r="B1366" s="13"/>
      <c r="C1366" s="13"/>
      <c r="D1366" s="13"/>
      <c r="E1366" s="13"/>
      <c r="F1366" s="13" t="s">
        <v>1125</v>
      </c>
      <c r="G1366" s="13" t="s">
        <v>1126</v>
      </c>
      <c r="H1366" s="14">
        <f>+H1367</f>
        <v>20000</v>
      </c>
      <c r="I1366" s="14">
        <f>+I1367</f>
        <v>0</v>
      </c>
      <c r="J1366" s="15">
        <f>IF(H1366&lt;&gt;0,I1366/H1366*100,"**.**")</f>
        <v>0</v>
      </c>
    </row>
    <row r="1367" spans="2:10" s="8" customFormat="1" ht="22.5">
      <c r="B1367" s="13"/>
      <c r="C1367" s="13"/>
      <c r="D1367" s="13"/>
      <c r="E1367" s="13"/>
      <c r="F1367" s="13" t="s">
        <v>1125</v>
      </c>
      <c r="G1367" s="13" t="s">
        <v>1126</v>
      </c>
      <c r="H1367" s="14">
        <v>20000</v>
      </c>
      <c r="I1367" s="14">
        <v>0</v>
      </c>
      <c r="J1367" s="15">
        <f>IF(H1367&lt;&gt;0,I1367/H1367*100,"**.**")</f>
        <v>0</v>
      </c>
    </row>
    <row r="1368" spans="1:10" s="7" customFormat="1" ht="22.5">
      <c r="A1368" s="10" t="s">
        <v>321</v>
      </c>
      <c r="B1368" s="10"/>
      <c r="C1368" s="10"/>
      <c r="D1368" s="10" t="s">
        <v>478</v>
      </c>
      <c r="E1368" s="10"/>
      <c r="F1368" s="10"/>
      <c r="G1368" s="10" t="s">
        <v>479</v>
      </c>
      <c r="H1368" s="11">
        <f>+H1369</f>
        <v>5000</v>
      </c>
      <c r="I1368" s="11">
        <f>+I1369</f>
        <v>5000</v>
      </c>
      <c r="J1368" s="12">
        <f>IF(H1368&lt;&gt;0,I1368/H1368*100,"**.**")</f>
        <v>100</v>
      </c>
    </row>
    <row r="1369" spans="2:10" s="7" customFormat="1" ht="22.5">
      <c r="B1369" s="10"/>
      <c r="C1369" s="10"/>
      <c r="D1369" s="10"/>
      <c r="E1369" s="10" t="s">
        <v>1509</v>
      </c>
      <c r="F1369" s="10"/>
      <c r="G1369" s="10" t="s">
        <v>1510</v>
      </c>
      <c r="H1369" s="11">
        <f>+H1370</f>
        <v>5000</v>
      </c>
      <c r="I1369" s="11">
        <f>+I1370</f>
        <v>5000</v>
      </c>
      <c r="J1369" s="12">
        <f>IF(H1369&lt;&gt;0,I1369/H1369*100,"**.**")</f>
        <v>100</v>
      </c>
    </row>
    <row r="1370" spans="2:10" s="8" customFormat="1" ht="22.5">
      <c r="B1370" s="13"/>
      <c r="C1370" s="13"/>
      <c r="D1370" s="13"/>
      <c r="E1370" s="13"/>
      <c r="F1370" s="13" t="s">
        <v>745</v>
      </c>
      <c r="G1370" s="13" t="s">
        <v>746</v>
      </c>
      <c r="H1370" s="14">
        <f>+H1371</f>
        <v>5000</v>
      </c>
      <c r="I1370" s="14">
        <f>+I1371</f>
        <v>5000</v>
      </c>
      <c r="J1370" s="15">
        <f>IF(H1370&lt;&gt;0,I1370/H1370*100,"**.**")</f>
        <v>100</v>
      </c>
    </row>
    <row r="1371" spans="2:10" s="8" customFormat="1" ht="22.5">
      <c r="B1371" s="13"/>
      <c r="C1371" s="13"/>
      <c r="D1371" s="13"/>
      <c r="E1371" s="13"/>
      <c r="F1371" s="13" t="s">
        <v>745</v>
      </c>
      <c r="G1371" s="13" t="s">
        <v>746</v>
      </c>
      <c r="H1371" s="14">
        <v>5000</v>
      </c>
      <c r="I1371" s="14">
        <v>5000</v>
      </c>
      <c r="J1371" s="15">
        <f>IF(H1371&lt;&gt;0,I1371/H1371*100,"**.**")</f>
        <v>100</v>
      </c>
    </row>
    <row r="1372" spans="1:10" s="7" customFormat="1" ht="22.5">
      <c r="A1372" s="10" t="s">
        <v>324</v>
      </c>
      <c r="B1372" s="10"/>
      <c r="C1372" s="10"/>
      <c r="D1372" s="10" t="s">
        <v>480</v>
      </c>
      <c r="E1372" s="10"/>
      <c r="F1372" s="10"/>
      <c r="G1372" s="10" t="s">
        <v>619</v>
      </c>
      <c r="H1372" s="11">
        <f>+H1373</f>
        <v>50400</v>
      </c>
      <c r="I1372" s="11">
        <f>+I1373</f>
        <v>50400</v>
      </c>
      <c r="J1372" s="12">
        <f>IF(H1372&lt;&gt;0,I1372/H1372*100,"**.**")</f>
        <v>100</v>
      </c>
    </row>
    <row r="1373" spans="2:10" s="7" customFormat="1" ht="22.5">
      <c r="B1373" s="10"/>
      <c r="C1373" s="10"/>
      <c r="D1373" s="10"/>
      <c r="E1373" s="10" t="s">
        <v>1511</v>
      </c>
      <c r="F1373" s="10"/>
      <c r="G1373" s="10" t="s">
        <v>1512</v>
      </c>
      <c r="H1373" s="11">
        <f>+H1374</f>
        <v>50400</v>
      </c>
      <c r="I1373" s="11">
        <f>+I1374</f>
        <v>50400</v>
      </c>
      <c r="J1373" s="12">
        <f>IF(H1373&lt;&gt;0,I1373/H1373*100,"**.**")</f>
        <v>100</v>
      </c>
    </row>
    <row r="1374" spans="2:10" s="8" customFormat="1" ht="22.5">
      <c r="B1374" s="13"/>
      <c r="C1374" s="13"/>
      <c r="D1374" s="13"/>
      <c r="E1374" s="13"/>
      <c r="F1374" s="13" t="s">
        <v>841</v>
      </c>
      <c r="G1374" s="13" t="s">
        <v>848</v>
      </c>
      <c r="H1374" s="14">
        <f>+H1375</f>
        <v>50400</v>
      </c>
      <c r="I1374" s="14">
        <f>+I1375</f>
        <v>50400</v>
      </c>
      <c r="J1374" s="15">
        <f>IF(H1374&lt;&gt;0,I1374/H1374*100,"**.**")</f>
        <v>100</v>
      </c>
    </row>
    <row r="1375" spans="2:10" s="8" customFormat="1" ht="22.5">
      <c r="B1375" s="13"/>
      <c r="C1375" s="13"/>
      <c r="D1375" s="13"/>
      <c r="E1375" s="13"/>
      <c r="F1375" s="13" t="s">
        <v>841</v>
      </c>
      <c r="G1375" s="13" t="s">
        <v>848</v>
      </c>
      <c r="H1375" s="14">
        <v>50400</v>
      </c>
      <c r="I1375" s="14">
        <v>50400</v>
      </c>
      <c r="J1375" s="15">
        <f>IF(H1375&lt;&gt;0,I1375/H1375*100,"**.**")</f>
        <v>100</v>
      </c>
    </row>
    <row r="1376" spans="1:10" s="7" customFormat="1" ht="22.5">
      <c r="A1376" s="10" t="s">
        <v>327</v>
      </c>
      <c r="B1376" s="10"/>
      <c r="C1376" s="10"/>
      <c r="D1376" s="10" t="s">
        <v>481</v>
      </c>
      <c r="E1376" s="10"/>
      <c r="F1376" s="10"/>
      <c r="G1376" s="10" t="s">
        <v>482</v>
      </c>
      <c r="H1376" s="11">
        <f>+H1377</f>
        <v>1000</v>
      </c>
      <c r="I1376" s="11">
        <f>+I1377</f>
        <v>1000</v>
      </c>
      <c r="J1376" s="12">
        <f>IF(H1376&lt;&gt;0,I1376/H1376*100,"**.**")</f>
        <v>100</v>
      </c>
    </row>
    <row r="1377" spans="2:10" s="7" customFormat="1" ht="22.5">
      <c r="B1377" s="10"/>
      <c r="C1377" s="10"/>
      <c r="D1377" s="10"/>
      <c r="E1377" s="10" t="s">
        <v>1287</v>
      </c>
      <c r="F1377" s="10"/>
      <c r="G1377" s="10" t="s">
        <v>1288</v>
      </c>
      <c r="H1377" s="11">
        <f>+H1378+H1380</f>
        <v>1000</v>
      </c>
      <c r="I1377" s="11">
        <f>+I1378+I1380</f>
        <v>1000</v>
      </c>
      <c r="J1377" s="12">
        <f>IF(H1377&lt;&gt;0,I1377/H1377*100,"**.**")</f>
        <v>100</v>
      </c>
    </row>
    <row r="1378" spans="2:10" s="8" customFormat="1" ht="22.5">
      <c r="B1378" s="13"/>
      <c r="C1378" s="13"/>
      <c r="D1378" s="13"/>
      <c r="E1378" s="13"/>
      <c r="F1378" s="13" t="s">
        <v>657</v>
      </c>
      <c r="G1378" s="13" t="s">
        <v>658</v>
      </c>
      <c r="H1378" s="14">
        <f>+H1379</f>
        <v>500</v>
      </c>
      <c r="I1378" s="14">
        <f>+I1379</f>
        <v>500</v>
      </c>
      <c r="J1378" s="15">
        <f>IF(H1378&lt;&gt;0,I1378/H1378*100,"**.**")</f>
        <v>100</v>
      </c>
    </row>
    <row r="1379" spans="2:10" s="8" customFormat="1" ht="22.5">
      <c r="B1379" s="13"/>
      <c r="C1379" s="13"/>
      <c r="D1379" s="13"/>
      <c r="E1379" s="13"/>
      <c r="F1379" s="13" t="s">
        <v>657</v>
      </c>
      <c r="G1379" s="13" t="s">
        <v>658</v>
      </c>
      <c r="H1379" s="14">
        <v>500</v>
      </c>
      <c r="I1379" s="14">
        <v>500</v>
      </c>
      <c r="J1379" s="15">
        <f>IF(H1379&lt;&gt;0,I1379/H1379*100,"**.**")</f>
        <v>100</v>
      </c>
    </row>
    <row r="1380" spans="2:10" s="8" customFormat="1" ht="22.5">
      <c r="B1380" s="13"/>
      <c r="C1380" s="13"/>
      <c r="D1380" s="13"/>
      <c r="E1380" s="13"/>
      <c r="F1380" s="13" t="s">
        <v>753</v>
      </c>
      <c r="G1380" s="13" t="s">
        <v>754</v>
      </c>
      <c r="H1380" s="14">
        <f>+H1381</f>
        <v>500</v>
      </c>
      <c r="I1380" s="14">
        <f>+I1381</f>
        <v>500</v>
      </c>
      <c r="J1380" s="15">
        <f>IF(H1380&lt;&gt;0,I1380/H1380*100,"**.**")</f>
        <v>100</v>
      </c>
    </row>
    <row r="1381" spans="2:10" s="8" customFormat="1" ht="22.5">
      <c r="B1381" s="13"/>
      <c r="C1381" s="13"/>
      <c r="D1381" s="13"/>
      <c r="E1381" s="13"/>
      <c r="F1381" s="13" t="s">
        <v>753</v>
      </c>
      <c r="G1381" s="13" t="s">
        <v>754</v>
      </c>
      <c r="H1381" s="14">
        <v>500</v>
      </c>
      <c r="I1381" s="14">
        <v>500</v>
      </c>
      <c r="J1381" s="15">
        <f>IF(H1381&lt;&gt;0,I1381/H1381*100,"**.**")</f>
        <v>100</v>
      </c>
    </row>
    <row r="1382" spans="1:10" s="7" customFormat="1" ht="22.5">
      <c r="A1382" s="10" t="s">
        <v>330</v>
      </c>
      <c r="B1382" s="10"/>
      <c r="C1382" s="10"/>
      <c r="D1382" s="10" t="s">
        <v>1231</v>
      </c>
      <c r="E1382" s="10"/>
      <c r="F1382" s="10"/>
      <c r="G1382" s="10" t="s">
        <v>1232</v>
      </c>
      <c r="H1382" s="11">
        <f>+H1383</f>
        <v>100</v>
      </c>
      <c r="I1382" s="11">
        <f>+I1383</f>
        <v>100</v>
      </c>
      <c r="J1382" s="12">
        <f>IF(H1382&lt;&gt;0,I1382/H1382*100,"**.**")</f>
        <v>100</v>
      </c>
    </row>
    <row r="1383" spans="2:10" s="7" customFormat="1" ht="22.5">
      <c r="B1383" s="10"/>
      <c r="C1383" s="10"/>
      <c r="D1383" s="10"/>
      <c r="E1383" s="10" t="s">
        <v>1513</v>
      </c>
      <c r="F1383" s="10"/>
      <c r="G1383" s="10" t="s">
        <v>1514</v>
      </c>
      <c r="H1383" s="11">
        <f>+H1384</f>
        <v>100</v>
      </c>
      <c r="I1383" s="11">
        <f>+I1384</f>
        <v>100</v>
      </c>
      <c r="J1383" s="12">
        <f>IF(H1383&lt;&gt;0,I1383/H1383*100,"**.**")</f>
        <v>100</v>
      </c>
    </row>
    <row r="1384" spans="2:10" s="8" customFormat="1" ht="22.5">
      <c r="B1384" s="13"/>
      <c r="C1384" s="13"/>
      <c r="D1384" s="13"/>
      <c r="E1384" s="13"/>
      <c r="F1384" s="13" t="s">
        <v>758</v>
      </c>
      <c r="G1384" s="13" t="s">
        <v>759</v>
      </c>
      <c r="H1384" s="14">
        <f>+H1385</f>
        <v>100</v>
      </c>
      <c r="I1384" s="14">
        <f>+I1385</f>
        <v>100</v>
      </c>
      <c r="J1384" s="15">
        <f>IF(H1384&lt;&gt;0,I1384/H1384*100,"**.**")</f>
        <v>100</v>
      </c>
    </row>
    <row r="1385" spans="2:10" s="8" customFormat="1" ht="22.5">
      <c r="B1385" s="13"/>
      <c r="C1385" s="13"/>
      <c r="D1385" s="13"/>
      <c r="E1385" s="13"/>
      <c r="F1385" s="13" t="s">
        <v>758</v>
      </c>
      <c r="G1385" s="13" t="s">
        <v>759</v>
      </c>
      <c r="H1385" s="14">
        <v>100</v>
      </c>
      <c r="I1385" s="14">
        <v>100</v>
      </c>
      <c r="J1385" s="15">
        <f>IF(H1385&lt;&gt;0,I1385/H1385*100,"**.**")</f>
        <v>100</v>
      </c>
    </row>
    <row r="1386" spans="2:10" s="8" customFormat="1" ht="22.5">
      <c r="B1386" s="13"/>
      <c r="C1386" s="13" t="s">
        <v>1233</v>
      </c>
      <c r="D1386" s="13"/>
      <c r="E1386" s="13"/>
      <c r="F1386" s="13"/>
      <c r="G1386" s="13" t="s">
        <v>1234</v>
      </c>
      <c r="H1386" s="14">
        <f>+H1387</f>
        <v>545329.3</v>
      </c>
      <c r="I1386" s="14">
        <f>+I1387</f>
        <v>539329.3</v>
      </c>
      <c r="J1386" s="15">
        <f>IF(H1386&lt;&gt;0,I1386/H1386*100,"**.**")</f>
        <v>98.89974736365716</v>
      </c>
    </row>
    <row r="1387" spans="1:10" s="7" customFormat="1" ht="22.5">
      <c r="A1387" s="10" t="s">
        <v>332</v>
      </c>
      <c r="B1387" s="10"/>
      <c r="C1387" s="10"/>
      <c r="D1387" s="10" t="s">
        <v>1235</v>
      </c>
      <c r="E1387" s="10"/>
      <c r="F1387" s="10"/>
      <c r="G1387" s="10" t="s">
        <v>1234</v>
      </c>
      <c r="H1387" s="11">
        <f>+H1388+H1391+H1394+H1399+H1402+H1405+H1408+H1411+H1418+H1421+H1424+H1427+H1430+H1433+H1436+H1439</f>
        <v>545329.3</v>
      </c>
      <c r="I1387" s="11">
        <f>+I1388+I1391+I1394+I1399+I1402+I1405+I1408+I1411+I1418+I1421+I1424+I1427+I1430+I1433+I1436+I1439</f>
        <v>539329.3</v>
      </c>
      <c r="J1387" s="12">
        <f>IF(H1387&lt;&gt;0,I1387/H1387*100,"**.**")</f>
        <v>98.89974736365716</v>
      </c>
    </row>
    <row r="1388" spans="2:10" s="7" customFormat="1" ht="22.5">
      <c r="B1388" s="10"/>
      <c r="C1388" s="10"/>
      <c r="D1388" s="10"/>
      <c r="E1388" s="10" t="s">
        <v>1521</v>
      </c>
      <c r="F1388" s="10"/>
      <c r="G1388" s="10" t="s">
        <v>1522</v>
      </c>
      <c r="H1388" s="11">
        <f>+H1389</f>
        <v>1000</v>
      </c>
      <c r="I1388" s="11">
        <f>+I1389</f>
        <v>1000</v>
      </c>
      <c r="J1388" s="12">
        <f>IF(H1388&lt;&gt;0,I1388/H1388*100,"**.**")</f>
        <v>100</v>
      </c>
    </row>
    <row r="1389" spans="2:10" s="8" customFormat="1" ht="22.5">
      <c r="B1389" s="13"/>
      <c r="C1389" s="13"/>
      <c r="D1389" s="13"/>
      <c r="E1389" s="13"/>
      <c r="F1389" s="13" t="s">
        <v>739</v>
      </c>
      <c r="G1389" s="13" t="s">
        <v>740</v>
      </c>
      <c r="H1389" s="14">
        <f>+H1390</f>
        <v>1000</v>
      </c>
      <c r="I1389" s="14">
        <f>+I1390</f>
        <v>1000</v>
      </c>
      <c r="J1389" s="15">
        <f>IF(H1389&lt;&gt;0,I1389/H1389*100,"**.**")</f>
        <v>100</v>
      </c>
    </row>
    <row r="1390" spans="2:10" s="8" customFormat="1" ht="22.5">
      <c r="B1390" s="13"/>
      <c r="C1390" s="13"/>
      <c r="D1390" s="13"/>
      <c r="E1390" s="13"/>
      <c r="F1390" s="13" t="s">
        <v>739</v>
      </c>
      <c r="G1390" s="13" t="s">
        <v>740</v>
      </c>
      <c r="H1390" s="14">
        <v>1000</v>
      </c>
      <c r="I1390" s="14">
        <v>1000</v>
      </c>
      <c r="J1390" s="15">
        <f>IF(H1390&lt;&gt;0,I1390/H1390*100,"**.**")</f>
        <v>100</v>
      </c>
    </row>
    <row r="1391" spans="2:10" s="7" customFormat="1" ht="22.5">
      <c r="B1391" s="10"/>
      <c r="C1391" s="10"/>
      <c r="D1391" s="10"/>
      <c r="E1391" s="10" t="s">
        <v>1517</v>
      </c>
      <c r="F1391" s="10"/>
      <c r="G1391" s="10" t="s">
        <v>1518</v>
      </c>
      <c r="H1391" s="11">
        <f>+H1392</f>
        <v>120159.17</v>
      </c>
      <c r="I1391" s="11">
        <f>+I1392</f>
        <v>120159.17</v>
      </c>
      <c r="J1391" s="12">
        <f>IF(H1391&lt;&gt;0,I1391/H1391*100,"**.**")</f>
        <v>100</v>
      </c>
    </row>
    <row r="1392" spans="2:10" s="8" customFormat="1" ht="22.5">
      <c r="B1392" s="13"/>
      <c r="C1392" s="13"/>
      <c r="D1392" s="13"/>
      <c r="E1392" s="13"/>
      <c r="F1392" s="13" t="s">
        <v>749</v>
      </c>
      <c r="G1392" s="13" t="s">
        <v>750</v>
      </c>
      <c r="H1392" s="14">
        <f>+H1393</f>
        <v>120159.17</v>
      </c>
      <c r="I1392" s="14">
        <f>+I1393</f>
        <v>120159.17</v>
      </c>
      <c r="J1392" s="15">
        <f>IF(H1392&lt;&gt;0,I1392/H1392*100,"**.**")</f>
        <v>100</v>
      </c>
    </row>
    <row r="1393" spans="2:10" s="8" customFormat="1" ht="22.5">
      <c r="B1393" s="13"/>
      <c r="C1393" s="13"/>
      <c r="D1393" s="13"/>
      <c r="E1393" s="13"/>
      <c r="F1393" s="13" t="s">
        <v>749</v>
      </c>
      <c r="G1393" s="13" t="s">
        <v>750</v>
      </c>
      <c r="H1393" s="14">
        <v>120159.17</v>
      </c>
      <c r="I1393" s="14">
        <v>120159.17</v>
      </c>
      <c r="J1393" s="15">
        <f>IF(H1393&lt;&gt;0,I1393/H1393*100,"**.**")</f>
        <v>100</v>
      </c>
    </row>
    <row r="1394" spans="2:10" s="7" customFormat="1" ht="22.5">
      <c r="B1394" s="10"/>
      <c r="C1394" s="10"/>
      <c r="D1394" s="10"/>
      <c r="E1394" s="10" t="s">
        <v>1523</v>
      </c>
      <c r="F1394" s="10"/>
      <c r="G1394" s="10" t="s">
        <v>1524</v>
      </c>
      <c r="H1394" s="11">
        <f>+H1395+H1397</f>
        <v>35076.990000000005</v>
      </c>
      <c r="I1394" s="11">
        <f>+I1395+I1397</f>
        <v>35076.990000000005</v>
      </c>
      <c r="J1394" s="12">
        <f>IF(H1394&lt;&gt;0,I1394/H1394*100,"**.**")</f>
        <v>100</v>
      </c>
    </row>
    <row r="1395" spans="2:10" s="8" customFormat="1" ht="22.5">
      <c r="B1395" s="13"/>
      <c r="C1395" s="13"/>
      <c r="D1395" s="13"/>
      <c r="E1395" s="13"/>
      <c r="F1395" s="13" t="s">
        <v>749</v>
      </c>
      <c r="G1395" s="13" t="s">
        <v>750</v>
      </c>
      <c r="H1395" s="14">
        <f>+H1396</f>
        <v>27076.99</v>
      </c>
      <c r="I1395" s="14">
        <f>+I1396</f>
        <v>27076.99</v>
      </c>
      <c r="J1395" s="15">
        <f>IF(H1395&lt;&gt;0,I1395/H1395*100,"**.**")</f>
        <v>100</v>
      </c>
    </row>
    <row r="1396" spans="2:10" s="8" customFormat="1" ht="22.5">
      <c r="B1396" s="13"/>
      <c r="C1396" s="13"/>
      <c r="D1396" s="13"/>
      <c r="E1396" s="13"/>
      <c r="F1396" s="13" t="s">
        <v>749</v>
      </c>
      <c r="G1396" s="13" t="s">
        <v>750</v>
      </c>
      <c r="H1396" s="14">
        <v>27076.99</v>
      </c>
      <c r="I1396" s="14">
        <v>27076.99</v>
      </c>
      <c r="J1396" s="15">
        <f>IF(H1396&lt;&gt;0,I1396/H1396*100,"**.**")</f>
        <v>100</v>
      </c>
    </row>
    <row r="1397" spans="2:10" s="8" customFormat="1" ht="22.5">
      <c r="B1397" s="13"/>
      <c r="C1397" s="13"/>
      <c r="D1397" s="13"/>
      <c r="E1397" s="13"/>
      <c r="F1397" s="13" t="s">
        <v>806</v>
      </c>
      <c r="G1397" s="13" t="s">
        <v>807</v>
      </c>
      <c r="H1397" s="14">
        <f>+H1398</f>
        <v>8000</v>
      </c>
      <c r="I1397" s="14">
        <f>+I1398</f>
        <v>8000</v>
      </c>
      <c r="J1397" s="15">
        <f>IF(H1397&lt;&gt;0,I1397/H1397*100,"**.**")</f>
        <v>100</v>
      </c>
    </row>
    <row r="1398" spans="2:10" s="8" customFormat="1" ht="22.5">
      <c r="B1398" s="13"/>
      <c r="C1398" s="13"/>
      <c r="D1398" s="13"/>
      <c r="E1398" s="13"/>
      <c r="F1398" s="13" t="s">
        <v>806</v>
      </c>
      <c r="G1398" s="13" t="s">
        <v>807</v>
      </c>
      <c r="H1398" s="14">
        <v>8000</v>
      </c>
      <c r="I1398" s="14">
        <v>8000</v>
      </c>
      <c r="J1398" s="15">
        <f>IF(H1398&lt;&gt;0,I1398/H1398*100,"**.**")</f>
        <v>100</v>
      </c>
    </row>
    <row r="1399" spans="2:10" s="7" customFormat="1" ht="22.5">
      <c r="B1399" s="10"/>
      <c r="C1399" s="10"/>
      <c r="D1399" s="10"/>
      <c r="E1399" s="10" t="s">
        <v>1525</v>
      </c>
      <c r="F1399" s="10"/>
      <c r="G1399" s="10" t="s">
        <v>1526</v>
      </c>
      <c r="H1399" s="11">
        <f>+H1400</f>
        <v>1000</v>
      </c>
      <c r="I1399" s="11">
        <f>+I1400</f>
        <v>1000</v>
      </c>
      <c r="J1399" s="12">
        <f>IF(H1399&lt;&gt;0,I1399/H1399*100,"**.**")</f>
        <v>100</v>
      </c>
    </row>
    <row r="1400" spans="2:10" s="8" customFormat="1" ht="22.5">
      <c r="B1400" s="13"/>
      <c r="C1400" s="13"/>
      <c r="D1400" s="13"/>
      <c r="E1400" s="13"/>
      <c r="F1400" s="13" t="s">
        <v>765</v>
      </c>
      <c r="G1400" s="13" t="s">
        <v>766</v>
      </c>
      <c r="H1400" s="14">
        <f>+H1401</f>
        <v>1000</v>
      </c>
      <c r="I1400" s="14">
        <f>+I1401</f>
        <v>1000</v>
      </c>
      <c r="J1400" s="15">
        <f>IF(H1400&lt;&gt;0,I1400/H1400*100,"**.**")</f>
        <v>100</v>
      </c>
    </row>
    <row r="1401" spans="2:10" s="8" customFormat="1" ht="22.5">
      <c r="B1401" s="13"/>
      <c r="C1401" s="13"/>
      <c r="D1401" s="13"/>
      <c r="E1401" s="13"/>
      <c r="F1401" s="13" t="s">
        <v>765</v>
      </c>
      <c r="G1401" s="13" t="s">
        <v>766</v>
      </c>
      <c r="H1401" s="14">
        <v>1000</v>
      </c>
      <c r="I1401" s="14">
        <v>1000</v>
      </c>
      <c r="J1401" s="15">
        <f>IF(H1401&lt;&gt;0,I1401/H1401*100,"**.**")</f>
        <v>100</v>
      </c>
    </row>
    <row r="1402" spans="2:10" s="7" customFormat="1" ht="22.5">
      <c r="B1402" s="10"/>
      <c r="C1402" s="10"/>
      <c r="D1402" s="10"/>
      <c r="E1402" s="10" t="s">
        <v>1515</v>
      </c>
      <c r="F1402" s="10"/>
      <c r="G1402" s="10" t="s">
        <v>1516</v>
      </c>
      <c r="H1402" s="11">
        <f>+H1403</f>
        <v>2674.62</v>
      </c>
      <c r="I1402" s="11">
        <f>+I1403</f>
        <v>2674.62</v>
      </c>
      <c r="J1402" s="12">
        <f>IF(H1402&lt;&gt;0,I1402/H1402*100,"**.**")</f>
        <v>100</v>
      </c>
    </row>
    <row r="1403" spans="2:10" s="8" customFormat="1" ht="22.5">
      <c r="B1403" s="13"/>
      <c r="C1403" s="13"/>
      <c r="D1403" s="13"/>
      <c r="E1403" s="13"/>
      <c r="F1403" s="13" t="s">
        <v>749</v>
      </c>
      <c r="G1403" s="13" t="s">
        <v>750</v>
      </c>
      <c r="H1403" s="14">
        <f>+H1404</f>
        <v>2674.62</v>
      </c>
      <c r="I1403" s="14">
        <f>+I1404</f>
        <v>2674.62</v>
      </c>
      <c r="J1403" s="15">
        <f>IF(H1403&lt;&gt;0,I1403/H1403*100,"**.**")</f>
        <v>100</v>
      </c>
    </row>
    <row r="1404" spans="2:10" s="8" customFormat="1" ht="22.5">
      <c r="B1404" s="13"/>
      <c r="C1404" s="13"/>
      <c r="D1404" s="13"/>
      <c r="E1404" s="13"/>
      <c r="F1404" s="13" t="s">
        <v>749</v>
      </c>
      <c r="G1404" s="13" t="s">
        <v>750</v>
      </c>
      <c r="H1404" s="14">
        <v>2674.62</v>
      </c>
      <c r="I1404" s="14">
        <v>2674.62</v>
      </c>
      <c r="J1404" s="15">
        <f>IF(H1404&lt;&gt;0,I1404/H1404*100,"**.**")</f>
        <v>100</v>
      </c>
    </row>
    <row r="1405" spans="2:10" s="7" customFormat="1" ht="22.5">
      <c r="B1405" s="10"/>
      <c r="C1405" s="10"/>
      <c r="D1405" s="10"/>
      <c r="E1405" s="10" t="s">
        <v>1519</v>
      </c>
      <c r="F1405" s="10"/>
      <c r="G1405" s="10" t="s">
        <v>1520</v>
      </c>
      <c r="H1405" s="11">
        <f>+H1406</f>
        <v>10000</v>
      </c>
      <c r="I1405" s="11">
        <f>+I1406</f>
        <v>10000</v>
      </c>
      <c r="J1405" s="12">
        <f>IF(H1405&lt;&gt;0,I1405/H1405*100,"**.**")</f>
        <v>100</v>
      </c>
    </row>
    <row r="1406" spans="2:10" s="8" customFormat="1" ht="22.5">
      <c r="B1406" s="13"/>
      <c r="C1406" s="13"/>
      <c r="D1406" s="13"/>
      <c r="E1406" s="13"/>
      <c r="F1406" s="13" t="s">
        <v>749</v>
      </c>
      <c r="G1406" s="13" t="s">
        <v>750</v>
      </c>
      <c r="H1406" s="14">
        <f>+H1407</f>
        <v>10000</v>
      </c>
      <c r="I1406" s="14">
        <f>+I1407</f>
        <v>10000</v>
      </c>
      <c r="J1406" s="15">
        <f>IF(H1406&lt;&gt;0,I1406/H1406*100,"**.**")</f>
        <v>100</v>
      </c>
    </row>
    <row r="1407" spans="2:10" s="8" customFormat="1" ht="22.5">
      <c r="B1407" s="13"/>
      <c r="C1407" s="13"/>
      <c r="D1407" s="13"/>
      <c r="E1407" s="13"/>
      <c r="F1407" s="13" t="s">
        <v>749</v>
      </c>
      <c r="G1407" s="13" t="s">
        <v>750</v>
      </c>
      <c r="H1407" s="14">
        <v>10000</v>
      </c>
      <c r="I1407" s="14">
        <v>10000</v>
      </c>
      <c r="J1407" s="15">
        <f>IF(H1407&lt;&gt;0,I1407/H1407*100,"**.**")</f>
        <v>100</v>
      </c>
    </row>
    <row r="1408" spans="2:10" s="7" customFormat="1" ht="22.5">
      <c r="B1408" s="10"/>
      <c r="C1408" s="10"/>
      <c r="D1408" s="10"/>
      <c r="E1408" s="10" t="s">
        <v>1527</v>
      </c>
      <c r="F1408" s="10"/>
      <c r="G1408" s="10" t="s">
        <v>1528</v>
      </c>
      <c r="H1408" s="11">
        <f>+H1409</f>
        <v>15000</v>
      </c>
      <c r="I1408" s="11">
        <f>+I1409</f>
        <v>15000</v>
      </c>
      <c r="J1408" s="12">
        <f>IF(H1408&lt;&gt;0,I1408/H1408*100,"**.**")</f>
        <v>100</v>
      </c>
    </row>
    <row r="1409" spans="2:10" s="8" customFormat="1" ht="22.5">
      <c r="B1409" s="13"/>
      <c r="C1409" s="13"/>
      <c r="D1409" s="13"/>
      <c r="E1409" s="13"/>
      <c r="F1409" s="13" t="s">
        <v>749</v>
      </c>
      <c r="G1409" s="13" t="s">
        <v>750</v>
      </c>
      <c r="H1409" s="14">
        <f>+H1410</f>
        <v>15000</v>
      </c>
      <c r="I1409" s="14">
        <f>+I1410</f>
        <v>15000</v>
      </c>
      <c r="J1409" s="15">
        <f>IF(H1409&lt;&gt;0,I1409/H1409*100,"**.**")</f>
        <v>100</v>
      </c>
    </row>
    <row r="1410" spans="2:10" s="8" customFormat="1" ht="22.5">
      <c r="B1410" s="13"/>
      <c r="C1410" s="13"/>
      <c r="D1410" s="13"/>
      <c r="E1410" s="13"/>
      <c r="F1410" s="13" t="s">
        <v>749</v>
      </c>
      <c r="G1410" s="13" t="s">
        <v>750</v>
      </c>
      <c r="H1410" s="14">
        <v>15000</v>
      </c>
      <c r="I1410" s="14">
        <v>15000</v>
      </c>
      <c r="J1410" s="15">
        <f>IF(H1410&lt;&gt;0,I1410/H1410*100,"**.**")</f>
        <v>100</v>
      </c>
    </row>
    <row r="1411" spans="2:10" s="7" customFormat="1" ht="22.5">
      <c r="B1411" s="10"/>
      <c r="C1411" s="10"/>
      <c r="D1411" s="10"/>
      <c r="E1411" s="10" t="s">
        <v>1529</v>
      </c>
      <c r="F1411" s="10"/>
      <c r="G1411" s="10" t="s">
        <v>1530</v>
      </c>
      <c r="H1411" s="11">
        <f>+H1412+H1414+H1416</f>
        <v>66000</v>
      </c>
      <c r="I1411" s="11">
        <f>+I1412+I1414+I1416</f>
        <v>66000</v>
      </c>
      <c r="J1411" s="12">
        <f>IF(H1411&lt;&gt;0,I1411/H1411*100,"**.**")</f>
        <v>100</v>
      </c>
    </row>
    <row r="1412" spans="2:10" s="8" customFormat="1" ht="22.5">
      <c r="B1412" s="13"/>
      <c r="C1412" s="13"/>
      <c r="D1412" s="13"/>
      <c r="E1412" s="13"/>
      <c r="F1412" s="13" t="s">
        <v>749</v>
      </c>
      <c r="G1412" s="13" t="s">
        <v>750</v>
      </c>
      <c r="H1412" s="14">
        <f>+H1413</f>
        <v>14000</v>
      </c>
      <c r="I1412" s="14">
        <f>+I1413</f>
        <v>14000</v>
      </c>
      <c r="J1412" s="15">
        <f>IF(H1412&lt;&gt;0,I1412/H1412*100,"**.**")</f>
        <v>100</v>
      </c>
    </row>
    <row r="1413" spans="2:10" s="8" customFormat="1" ht="22.5">
      <c r="B1413" s="13"/>
      <c r="C1413" s="13"/>
      <c r="D1413" s="13"/>
      <c r="E1413" s="13"/>
      <c r="F1413" s="13" t="s">
        <v>749</v>
      </c>
      <c r="G1413" s="13" t="s">
        <v>750</v>
      </c>
      <c r="H1413" s="14">
        <v>14000</v>
      </c>
      <c r="I1413" s="14">
        <v>14000</v>
      </c>
      <c r="J1413" s="15">
        <f>IF(H1413&lt;&gt;0,I1413/H1413*100,"**.**")</f>
        <v>100</v>
      </c>
    </row>
    <row r="1414" spans="2:10" s="8" customFormat="1" ht="22.5">
      <c r="B1414" s="13"/>
      <c r="C1414" s="13"/>
      <c r="D1414" s="13"/>
      <c r="E1414" s="13"/>
      <c r="F1414" s="13" t="s">
        <v>758</v>
      </c>
      <c r="G1414" s="13" t="s">
        <v>759</v>
      </c>
      <c r="H1414" s="14">
        <f>+H1415</f>
        <v>22000</v>
      </c>
      <c r="I1414" s="14">
        <f>+I1415</f>
        <v>22000</v>
      </c>
      <c r="J1414" s="15">
        <f>IF(H1414&lt;&gt;0,I1414/H1414*100,"**.**")</f>
        <v>100</v>
      </c>
    </row>
    <row r="1415" spans="2:10" s="8" customFormat="1" ht="22.5">
      <c r="B1415" s="13"/>
      <c r="C1415" s="13"/>
      <c r="D1415" s="13"/>
      <c r="E1415" s="13"/>
      <c r="F1415" s="13" t="s">
        <v>758</v>
      </c>
      <c r="G1415" s="13" t="s">
        <v>759</v>
      </c>
      <c r="H1415" s="14">
        <v>22000</v>
      </c>
      <c r="I1415" s="14">
        <v>22000</v>
      </c>
      <c r="J1415" s="15">
        <f>IF(H1415&lt;&gt;0,I1415/H1415*100,"**.**")</f>
        <v>100</v>
      </c>
    </row>
    <row r="1416" spans="2:10" s="8" customFormat="1" ht="22.5">
      <c r="B1416" s="13"/>
      <c r="C1416" s="13"/>
      <c r="D1416" s="13"/>
      <c r="E1416" s="13"/>
      <c r="F1416" s="13" t="s">
        <v>806</v>
      </c>
      <c r="G1416" s="13" t="s">
        <v>807</v>
      </c>
      <c r="H1416" s="14">
        <f>+H1417</f>
        <v>30000</v>
      </c>
      <c r="I1416" s="14">
        <f>+I1417</f>
        <v>30000</v>
      </c>
      <c r="J1416" s="15">
        <f>IF(H1416&lt;&gt;0,I1416/H1416*100,"**.**")</f>
        <v>100</v>
      </c>
    </row>
    <row r="1417" spans="2:10" s="8" customFormat="1" ht="22.5">
      <c r="B1417" s="13"/>
      <c r="C1417" s="13"/>
      <c r="D1417" s="13"/>
      <c r="E1417" s="13"/>
      <c r="F1417" s="13" t="s">
        <v>806</v>
      </c>
      <c r="G1417" s="13" t="s">
        <v>807</v>
      </c>
      <c r="H1417" s="14">
        <v>30000</v>
      </c>
      <c r="I1417" s="14">
        <v>30000</v>
      </c>
      <c r="J1417" s="15">
        <f>IF(H1417&lt;&gt;0,I1417/H1417*100,"**.**")</f>
        <v>100</v>
      </c>
    </row>
    <row r="1418" spans="2:10" s="7" customFormat="1" ht="22.5">
      <c r="B1418" s="10"/>
      <c r="C1418" s="10"/>
      <c r="D1418" s="10"/>
      <c r="E1418" s="10" t="s">
        <v>1531</v>
      </c>
      <c r="F1418" s="10"/>
      <c r="G1418" s="10" t="s">
        <v>1532</v>
      </c>
      <c r="H1418" s="11">
        <f>+H1419</f>
        <v>35000</v>
      </c>
      <c r="I1418" s="11">
        <f>+I1419</f>
        <v>29000</v>
      </c>
      <c r="J1418" s="12">
        <f>IF(H1418&lt;&gt;0,I1418/H1418*100,"**.**")</f>
        <v>82.85714285714286</v>
      </c>
    </row>
    <row r="1419" spans="2:10" s="8" customFormat="1" ht="22.5">
      <c r="B1419" s="13"/>
      <c r="C1419" s="13"/>
      <c r="D1419" s="13"/>
      <c r="E1419" s="13"/>
      <c r="F1419" s="13" t="s">
        <v>749</v>
      </c>
      <c r="G1419" s="13" t="s">
        <v>750</v>
      </c>
      <c r="H1419" s="14">
        <f>+H1420</f>
        <v>35000</v>
      </c>
      <c r="I1419" s="14">
        <f>+I1420</f>
        <v>29000</v>
      </c>
      <c r="J1419" s="15">
        <f>IF(H1419&lt;&gt;0,I1419/H1419*100,"**.**")</f>
        <v>82.85714285714286</v>
      </c>
    </row>
    <row r="1420" spans="2:10" s="8" customFormat="1" ht="22.5">
      <c r="B1420" s="13"/>
      <c r="C1420" s="13"/>
      <c r="D1420" s="13"/>
      <c r="E1420" s="13"/>
      <c r="F1420" s="13" t="s">
        <v>749</v>
      </c>
      <c r="G1420" s="13" t="s">
        <v>750</v>
      </c>
      <c r="H1420" s="14">
        <v>35000</v>
      </c>
      <c r="I1420" s="14">
        <v>29000</v>
      </c>
      <c r="J1420" s="15">
        <f>IF(H1420&lt;&gt;0,I1420/H1420*100,"**.**")</f>
        <v>82.85714285714286</v>
      </c>
    </row>
    <row r="1421" spans="2:10" s="7" customFormat="1" ht="22.5">
      <c r="B1421" s="10"/>
      <c r="C1421" s="10"/>
      <c r="D1421" s="10"/>
      <c r="E1421" s="10" t="s">
        <v>1533</v>
      </c>
      <c r="F1421" s="10"/>
      <c r="G1421" s="10" t="s">
        <v>1534</v>
      </c>
      <c r="H1421" s="11">
        <f>+H1422</f>
        <v>18931.72</v>
      </c>
      <c r="I1421" s="11">
        <f>+I1422</f>
        <v>18931.72</v>
      </c>
      <c r="J1421" s="12">
        <f>IF(H1421&lt;&gt;0,I1421/H1421*100,"**.**")</f>
        <v>100</v>
      </c>
    </row>
    <row r="1422" spans="2:10" s="8" customFormat="1" ht="22.5">
      <c r="B1422" s="13"/>
      <c r="C1422" s="13"/>
      <c r="D1422" s="13"/>
      <c r="E1422" s="13"/>
      <c r="F1422" s="13" t="s">
        <v>758</v>
      </c>
      <c r="G1422" s="13" t="s">
        <v>759</v>
      </c>
      <c r="H1422" s="14">
        <f>+H1423</f>
        <v>18931.72</v>
      </c>
      <c r="I1422" s="14">
        <f>+I1423</f>
        <v>18931.72</v>
      </c>
      <c r="J1422" s="15">
        <f>IF(H1422&lt;&gt;0,I1422/H1422*100,"**.**")</f>
        <v>100</v>
      </c>
    </row>
    <row r="1423" spans="2:10" s="8" customFormat="1" ht="22.5">
      <c r="B1423" s="13"/>
      <c r="C1423" s="13"/>
      <c r="D1423" s="13"/>
      <c r="E1423" s="13"/>
      <c r="F1423" s="13" t="s">
        <v>758</v>
      </c>
      <c r="G1423" s="13" t="s">
        <v>759</v>
      </c>
      <c r="H1423" s="14">
        <v>18931.72</v>
      </c>
      <c r="I1423" s="14">
        <v>18931.72</v>
      </c>
      <c r="J1423" s="15">
        <f>IF(H1423&lt;&gt;0,I1423/H1423*100,"**.**")</f>
        <v>100</v>
      </c>
    </row>
    <row r="1424" spans="2:10" s="7" customFormat="1" ht="22.5">
      <c r="B1424" s="10"/>
      <c r="C1424" s="10"/>
      <c r="D1424" s="10"/>
      <c r="E1424" s="10" t="s">
        <v>1535</v>
      </c>
      <c r="F1424" s="10"/>
      <c r="G1424" s="10" t="s">
        <v>1536</v>
      </c>
      <c r="H1424" s="11">
        <f>+H1425</f>
        <v>2500</v>
      </c>
      <c r="I1424" s="11">
        <f>+I1425</f>
        <v>2500</v>
      </c>
      <c r="J1424" s="12">
        <f>IF(H1424&lt;&gt;0,I1424/H1424*100,"**.**")</f>
        <v>100</v>
      </c>
    </row>
    <row r="1425" spans="2:10" s="8" customFormat="1" ht="22.5">
      <c r="B1425" s="13"/>
      <c r="C1425" s="13"/>
      <c r="D1425" s="13"/>
      <c r="E1425" s="13"/>
      <c r="F1425" s="13" t="s">
        <v>758</v>
      </c>
      <c r="G1425" s="13" t="s">
        <v>759</v>
      </c>
      <c r="H1425" s="14">
        <f>+H1426</f>
        <v>2500</v>
      </c>
      <c r="I1425" s="14">
        <f>+I1426</f>
        <v>2500</v>
      </c>
      <c r="J1425" s="15">
        <f>IF(H1425&lt;&gt;0,I1425/H1425*100,"**.**")</f>
        <v>100</v>
      </c>
    </row>
    <row r="1426" spans="2:10" s="8" customFormat="1" ht="22.5">
      <c r="B1426" s="13"/>
      <c r="C1426" s="13"/>
      <c r="D1426" s="13"/>
      <c r="E1426" s="13"/>
      <c r="F1426" s="13" t="s">
        <v>758</v>
      </c>
      <c r="G1426" s="13" t="s">
        <v>759</v>
      </c>
      <c r="H1426" s="14">
        <v>2500</v>
      </c>
      <c r="I1426" s="14">
        <v>2500</v>
      </c>
      <c r="J1426" s="15">
        <f>IF(H1426&lt;&gt;0,I1426/H1426*100,"**.**")</f>
        <v>100</v>
      </c>
    </row>
    <row r="1427" spans="2:10" s="7" customFormat="1" ht="22.5">
      <c r="B1427" s="10"/>
      <c r="C1427" s="10"/>
      <c r="D1427" s="10"/>
      <c r="E1427" s="10" t="s">
        <v>1537</v>
      </c>
      <c r="F1427" s="10"/>
      <c r="G1427" s="10" t="s">
        <v>1538</v>
      </c>
      <c r="H1427" s="11">
        <f>+H1428</f>
        <v>10500</v>
      </c>
      <c r="I1427" s="11">
        <f>+I1428</f>
        <v>10500</v>
      </c>
      <c r="J1427" s="12">
        <f>IF(H1427&lt;&gt;0,I1427/H1427*100,"**.**")</f>
        <v>100</v>
      </c>
    </row>
    <row r="1428" spans="2:10" s="8" customFormat="1" ht="22.5">
      <c r="B1428" s="13"/>
      <c r="C1428" s="13"/>
      <c r="D1428" s="13"/>
      <c r="E1428" s="13"/>
      <c r="F1428" s="13" t="s">
        <v>758</v>
      </c>
      <c r="G1428" s="13" t="s">
        <v>759</v>
      </c>
      <c r="H1428" s="14">
        <f>+H1429</f>
        <v>10500</v>
      </c>
      <c r="I1428" s="14">
        <f>+I1429</f>
        <v>10500</v>
      </c>
      <c r="J1428" s="15">
        <f>IF(H1428&lt;&gt;0,I1428/H1428*100,"**.**")</f>
        <v>100</v>
      </c>
    </row>
    <row r="1429" spans="2:10" s="8" customFormat="1" ht="22.5">
      <c r="B1429" s="13"/>
      <c r="C1429" s="13"/>
      <c r="D1429" s="13"/>
      <c r="E1429" s="13"/>
      <c r="F1429" s="13" t="s">
        <v>758</v>
      </c>
      <c r="G1429" s="13" t="s">
        <v>759</v>
      </c>
      <c r="H1429" s="14">
        <v>10500</v>
      </c>
      <c r="I1429" s="14">
        <v>10500</v>
      </c>
      <c r="J1429" s="15">
        <f>IF(H1429&lt;&gt;0,I1429/H1429*100,"**.**")</f>
        <v>100</v>
      </c>
    </row>
    <row r="1430" spans="2:10" s="7" customFormat="1" ht="22.5">
      <c r="B1430" s="10"/>
      <c r="C1430" s="10"/>
      <c r="D1430" s="10"/>
      <c r="E1430" s="10" t="s">
        <v>1539</v>
      </c>
      <c r="F1430" s="10"/>
      <c r="G1430" s="10" t="s">
        <v>1540</v>
      </c>
      <c r="H1430" s="11">
        <f>+H1431</f>
        <v>33000</v>
      </c>
      <c r="I1430" s="11">
        <f>+I1431</f>
        <v>33000</v>
      </c>
      <c r="J1430" s="12">
        <f>IF(H1430&lt;&gt;0,I1430/H1430*100,"**.**")</f>
        <v>100</v>
      </c>
    </row>
    <row r="1431" spans="2:10" s="8" customFormat="1" ht="22.5">
      <c r="B1431" s="13"/>
      <c r="C1431" s="13"/>
      <c r="D1431" s="13"/>
      <c r="E1431" s="13"/>
      <c r="F1431" s="13" t="s">
        <v>758</v>
      </c>
      <c r="G1431" s="13" t="s">
        <v>759</v>
      </c>
      <c r="H1431" s="14">
        <f>+H1432</f>
        <v>33000</v>
      </c>
      <c r="I1431" s="14">
        <f>+I1432</f>
        <v>33000</v>
      </c>
      <c r="J1431" s="15">
        <f>IF(H1431&lt;&gt;0,I1431/H1431*100,"**.**")</f>
        <v>100</v>
      </c>
    </row>
    <row r="1432" spans="2:10" s="8" customFormat="1" ht="22.5">
      <c r="B1432" s="13"/>
      <c r="C1432" s="13"/>
      <c r="D1432" s="13"/>
      <c r="E1432" s="13"/>
      <c r="F1432" s="13" t="s">
        <v>758</v>
      </c>
      <c r="G1432" s="13" t="s">
        <v>759</v>
      </c>
      <c r="H1432" s="14">
        <v>33000</v>
      </c>
      <c r="I1432" s="14">
        <v>33000</v>
      </c>
      <c r="J1432" s="15">
        <f>IF(H1432&lt;&gt;0,I1432/H1432*100,"**.**")</f>
        <v>100</v>
      </c>
    </row>
    <row r="1433" spans="2:10" s="7" customFormat="1" ht="22.5">
      <c r="B1433" s="10"/>
      <c r="C1433" s="10"/>
      <c r="D1433" s="10"/>
      <c r="E1433" s="10" t="s">
        <v>1541</v>
      </c>
      <c r="F1433" s="10"/>
      <c r="G1433" s="10" t="s">
        <v>1542</v>
      </c>
      <c r="H1433" s="11">
        <f>+H1434</f>
        <v>186986.8</v>
      </c>
      <c r="I1433" s="11">
        <f>+I1434</f>
        <v>186986.8</v>
      </c>
      <c r="J1433" s="12">
        <f>IF(H1433&lt;&gt;0,I1433/H1433*100,"**.**")</f>
        <v>100</v>
      </c>
    </row>
    <row r="1434" spans="2:10" s="8" customFormat="1" ht="22.5">
      <c r="B1434" s="13"/>
      <c r="C1434" s="13"/>
      <c r="D1434" s="13"/>
      <c r="E1434" s="13"/>
      <c r="F1434" s="13" t="s">
        <v>749</v>
      </c>
      <c r="G1434" s="13" t="s">
        <v>750</v>
      </c>
      <c r="H1434" s="14">
        <f>+H1435</f>
        <v>186986.8</v>
      </c>
      <c r="I1434" s="14">
        <f>+I1435</f>
        <v>186986.8</v>
      </c>
      <c r="J1434" s="15">
        <f>IF(H1434&lt;&gt;0,I1434/H1434*100,"**.**")</f>
        <v>100</v>
      </c>
    </row>
    <row r="1435" spans="2:10" s="8" customFormat="1" ht="22.5">
      <c r="B1435" s="13"/>
      <c r="C1435" s="13"/>
      <c r="D1435" s="13"/>
      <c r="E1435" s="13"/>
      <c r="F1435" s="13" t="s">
        <v>749</v>
      </c>
      <c r="G1435" s="13" t="s">
        <v>750</v>
      </c>
      <c r="H1435" s="14">
        <v>186986.8</v>
      </c>
      <c r="I1435" s="14">
        <v>186986.8</v>
      </c>
      <c r="J1435" s="15">
        <f>IF(H1435&lt;&gt;0,I1435/H1435*100,"**.**")</f>
        <v>100</v>
      </c>
    </row>
    <row r="1436" spans="2:10" s="7" customFormat="1" ht="22.5">
      <c r="B1436" s="10"/>
      <c r="C1436" s="10"/>
      <c r="D1436" s="10"/>
      <c r="E1436" s="10" t="s">
        <v>1543</v>
      </c>
      <c r="F1436" s="10"/>
      <c r="G1436" s="10" t="s">
        <v>1544</v>
      </c>
      <c r="H1436" s="11">
        <f>+H1437</f>
        <v>5000</v>
      </c>
      <c r="I1436" s="11">
        <f>+I1437</f>
        <v>5000</v>
      </c>
      <c r="J1436" s="12">
        <f>IF(H1436&lt;&gt;0,I1436/H1436*100,"**.**")</f>
        <v>100</v>
      </c>
    </row>
    <row r="1437" spans="2:10" s="8" customFormat="1" ht="22.5">
      <c r="B1437" s="13"/>
      <c r="C1437" s="13"/>
      <c r="D1437" s="13"/>
      <c r="E1437" s="13"/>
      <c r="F1437" s="13" t="s">
        <v>758</v>
      </c>
      <c r="G1437" s="13" t="s">
        <v>759</v>
      </c>
      <c r="H1437" s="14">
        <f>+H1438</f>
        <v>5000</v>
      </c>
      <c r="I1437" s="14">
        <f>+I1438</f>
        <v>5000</v>
      </c>
      <c r="J1437" s="15">
        <f>IF(H1437&lt;&gt;0,I1437/H1437*100,"**.**")</f>
        <v>100</v>
      </c>
    </row>
    <row r="1438" spans="2:10" s="8" customFormat="1" ht="22.5">
      <c r="B1438" s="13"/>
      <c r="C1438" s="13"/>
      <c r="D1438" s="13"/>
      <c r="E1438" s="13"/>
      <c r="F1438" s="13" t="s">
        <v>758</v>
      </c>
      <c r="G1438" s="13" t="s">
        <v>759</v>
      </c>
      <c r="H1438" s="14">
        <v>5000</v>
      </c>
      <c r="I1438" s="14">
        <v>5000</v>
      </c>
      <c r="J1438" s="15">
        <f>IF(H1438&lt;&gt;0,I1438/H1438*100,"**.**")</f>
        <v>100</v>
      </c>
    </row>
    <row r="1439" spans="2:10" s="7" customFormat="1" ht="22.5">
      <c r="B1439" s="10"/>
      <c r="C1439" s="10"/>
      <c r="D1439" s="10"/>
      <c r="E1439" s="10" t="s">
        <v>1545</v>
      </c>
      <c r="F1439" s="10"/>
      <c r="G1439" s="10" t="s">
        <v>1546</v>
      </c>
      <c r="H1439" s="11">
        <f>+H1440</f>
        <v>2500</v>
      </c>
      <c r="I1439" s="11">
        <f>+I1440</f>
        <v>2500</v>
      </c>
      <c r="J1439" s="12">
        <f>IF(H1439&lt;&gt;0,I1439/H1439*100,"**.**")</f>
        <v>100</v>
      </c>
    </row>
    <row r="1440" spans="2:10" s="8" customFormat="1" ht="22.5">
      <c r="B1440" s="13"/>
      <c r="C1440" s="13"/>
      <c r="D1440" s="13"/>
      <c r="E1440" s="13"/>
      <c r="F1440" s="13" t="s">
        <v>758</v>
      </c>
      <c r="G1440" s="13" t="s">
        <v>759</v>
      </c>
      <c r="H1440" s="14">
        <f>+H1441</f>
        <v>2500</v>
      </c>
      <c r="I1440" s="14">
        <f>+I1441</f>
        <v>2500</v>
      </c>
      <c r="J1440" s="15">
        <f>IF(H1440&lt;&gt;0,I1440/H1440*100,"**.**")</f>
        <v>100</v>
      </c>
    </row>
    <row r="1441" spans="2:10" s="8" customFormat="1" ht="22.5">
      <c r="B1441" s="13"/>
      <c r="C1441" s="13"/>
      <c r="D1441" s="13"/>
      <c r="E1441" s="13"/>
      <c r="F1441" s="13" t="s">
        <v>758</v>
      </c>
      <c r="G1441" s="13" t="s">
        <v>759</v>
      </c>
      <c r="H1441" s="14">
        <v>2500</v>
      </c>
      <c r="I1441" s="14">
        <v>2500</v>
      </c>
      <c r="J1441" s="15">
        <f>IF(H1441&lt;&gt;0,I1441/H1441*100,"**.**")</f>
        <v>100</v>
      </c>
    </row>
    <row r="1442" spans="2:10" s="7" customFormat="1" ht="22.5">
      <c r="B1442" s="10"/>
      <c r="C1442" s="10" t="s">
        <v>389</v>
      </c>
      <c r="D1442" s="10"/>
      <c r="E1442" s="10"/>
      <c r="F1442" s="10"/>
      <c r="G1442" s="10" t="s">
        <v>390</v>
      </c>
      <c r="H1442" s="11">
        <f>+H1443+H1457+H1517</f>
        <v>2052175.0099999998</v>
      </c>
      <c r="I1442" s="11">
        <f>+I1443+I1457+I1517</f>
        <v>1960531.8699999999</v>
      </c>
      <c r="J1442" s="12">
        <f>IF(H1442&lt;&gt;0,I1442/H1442*100,"**.**")</f>
        <v>95.53434090399531</v>
      </c>
    </row>
    <row r="1443" spans="2:10" s="7" customFormat="1" ht="22.5">
      <c r="B1443" s="10"/>
      <c r="C1443" s="10" t="s">
        <v>1178</v>
      </c>
      <c r="D1443" s="10"/>
      <c r="E1443" s="10"/>
      <c r="F1443" s="10"/>
      <c r="G1443" s="10" t="s">
        <v>1179</v>
      </c>
      <c r="H1443" s="11">
        <f>+H1444</f>
        <v>29247</v>
      </c>
      <c r="I1443" s="11">
        <f>+I1444</f>
        <v>29247</v>
      </c>
      <c r="J1443" s="12">
        <f>IF(H1443&lt;&gt;0,I1443/H1443*100,"**.**")</f>
        <v>100</v>
      </c>
    </row>
    <row r="1444" spans="2:10" s="8" customFormat="1" ht="22.5">
      <c r="B1444" s="13"/>
      <c r="C1444" s="13" t="s">
        <v>1236</v>
      </c>
      <c r="D1444" s="13"/>
      <c r="E1444" s="13"/>
      <c r="F1444" s="13"/>
      <c r="G1444" s="13" t="s">
        <v>1237</v>
      </c>
      <c r="H1444" s="14">
        <f>+H1445+H1449+H1453</f>
        <v>29247</v>
      </c>
      <c r="I1444" s="14">
        <f>+I1445+I1449+I1453</f>
        <v>29247</v>
      </c>
      <c r="J1444" s="15">
        <f>IF(H1444&lt;&gt;0,I1444/H1444*100,"**.**")</f>
        <v>100</v>
      </c>
    </row>
    <row r="1445" spans="1:10" s="7" customFormat="1" ht="22.5">
      <c r="A1445" s="10" t="s">
        <v>334</v>
      </c>
      <c r="B1445" s="10"/>
      <c r="C1445" s="10"/>
      <c r="D1445" s="10" t="s">
        <v>1238</v>
      </c>
      <c r="E1445" s="10"/>
      <c r="F1445" s="10"/>
      <c r="G1445" s="10" t="s">
        <v>1239</v>
      </c>
      <c r="H1445" s="11">
        <f>+H1446</f>
        <v>1000</v>
      </c>
      <c r="I1445" s="11">
        <f>+I1446</f>
        <v>1000</v>
      </c>
      <c r="J1445" s="12">
        <f>IF(H1445&lt;&gt;0,I1445/H1445*100,"**.**")</f>
        <v>100</v>
      </c>
    </row>
    <row r="1446" spans="2:10" s="7" customFormat="1" ht="22.5">
      <c r="B1446" s="10"/>
      <c r="C1446" s="10"/>
      <c r="D1446" s="10"/>
      <c r="E1446" s="10" t="s">
        <v>1287</v>
      </c>
      <c r="F1446" s="10"/>
      <c r="G1446" s="10" t="s">
        <v>1288</v>
      </c>
      <c r="H1446" s="11">
        <f>+H1447</f>
        <v>1000</v>
      </c>
      <c r="I1446" s="11">
        <f>+I1447</f>
        <v>1000</v>
      </c>
      <c r="J1446" s="12">
        <f>IF(H1446&lt;&gt;0,I1446/H1446*100,"**.**")</f>
        <v>100</v>
      </c>
    </row>
    <row r="1447" spans="2:10" s="8" customFormat="1" ht="22.5">
      <c r="B1447" s="13"/>
      <c r="C1447" s="13"/>
      <c r="D1447" s="13"/>
      <c r="E1447" s="13"/>
      <c r="F1447" s="13" t="s">
        <v>653</v>
      </c>
      <c r="G1447" s="13" t="s">
        <v>654</v>
      </c>
      <c r="H1447" s="14">
        <f>+H1448</f>
        <v>1000</v>
      </c>
      <c r="I1447" s="14">
        <f>+I1448</f>
        <v>1000</v>
      </c>
      <c r="J1447" s="15">
        <f>IF(H1447&lt;&gt;0,I1447/H1447*100,"**.**")</f>
        <v>100</v>
      </c>
    </row>
    <row r="1448" spans="2:10" s="8" customFormat="1" ht="22.5">
      <c r="B1448" s="13"/>
      <c r="C1448" s="13"/>
      <c r="D1448" s="13"/>
      <c r="E1448" s="13"/>
      <c r="F1448" s="13" t="s">
        <v>653</v>
      </c>
      <c r="G1448" s="13" t="s">
        <v>654</v>
      </c>
      <c r="H1448" s="14">
        <v>1000</v>
      </c>
      <c r="I1448" s="14">
        <v>1000</v>
      </c>
      <c r="J1448" s="15">
        <f>IF(H1448&lt;&gt;0,I1448/H1448*100,"**.**")</f>
        <v>100</v>
      </c>
    </row>
    <row r="1449" spans="1:10" s="7" customFormat="1" ht="22.5">
      <c r="A1449" s="10" t="s">
        <v>337</v>
      </c>
      <c r="B1449" s="10"/>
      <c r="C1449" s="10"/>
      <c r="D1449" s="10" t="s">
        <v>1240</v>
      </c>
      <c r="E1449" s="10"/>
      <c r="F1449" s="10"/>
      <c r="G1449" s="10" t="s">
        <v>1241</v>
      </c>
      <c r="H1449" s="11">
        <f>+H1450</f>
        <v>13000</v>
      </c>
      <c r="I1449" s="11">
        <f>+I1450</f>
        <v>13000</v>
      </c>
      <c r="J1449" s="12">
        <f>IF(H1449&lt;&gt;0,I1449/H1449*100,"**.**")</f>
        <v>100</v>
      </c>
    </row>
    <row r="1450" spans="2:10" s="7" customFormat="1" ht="22.5">
      <c r="B1450" s="10"/>
      <c r="C1450" s="10"/>
      <c r="D1450" s="10"/>
      <c r="E1450" s="10" t="s">
        <v>1287</v>
      </c>
      <c r="F1450" s="10"/>
      <c r="G1450" s="10" t="s">
        <v>1288</v>
      </c>
      <c r="H1450" s="11">
        <f>+H1451</f>
        <v>13000</v>
      </c>
      <c r="I1450" s="11">
        <f>+I1451</f>
        <v>13000</v>
      </c>
      <c r="J1450" s="12">
        <f>IF(H1450&lt;&gt;0,I1450/H1450*100,"**.**")</f>
        <v>100</v>
      </c>
    </row>
    <row r="1451" spans="2:10" s="8" customFormat="1" ht="22.5">
      <c r="B1451" s="13"/>
      <c r="C1451" s="13"/>
      <c r="D1451" s="13"/>
      <c r="E1451" s="13"/>
      <c r="F1451" s="13" t="s">
        <v>653</v>
      </c>
      <c r="G1451" s="13" t="s">
        <v>654</v>
      </c>
      <c r="H1451" s="14">
        <f>+H1452</f>
        <v>13000</v>
      </c>
      <c r="I1451" s="14">
        <f>+I1452</f>
        <v>13000</v>
      </c>
      <c r="J1451" s="15">
        <f>IF(H1451&lt;&gt;0,I1451/H1451*100,"**.**")</f>
        <v>100</v>
      </c>
    </row>
    <row r="1452" spans="2:10" s="8" customFormat="1" ht="22.5">
      <c r="B1452" s="13"/>
      <c r="C1452" s="13"/>
      <c r="D1452" s="13"/>
      <c r="E1452" s="13"/>
      <c r="F1452" s="13" t="s">
        <v>653</v>
      </c>
      <c r="G1452" s="13" t="s">
        <v>654</v>
      </c>
      <c r="H1452" s="14">
        <v>13000</v>
      </c>
      <c r="I1452" s="14">
        <v>13000</v>
      </c>
      <c r="J1452" s="15">
        <f>IF(H1452&lt;&gt;0,I1452/H1452*100,"**.**")</f>
        <v>100</v>
      </c>
    </row>
    <row r="1453" spans="1:10" s="7" customFormat="1" ht="22.5">
      <c r="A1453" s="10" t="s">
        <v>338</v>
      </c>
      <c r="B1453" s="10"/>
      <c r="C1453" s="10"/>
      <c r="D1453" s="10" t="s">
        <v>620</v>
      </c>
      <c r="E1453" s="10"/>
      <c r="F1453" s="10"/>
      <c r="G1453" s="10" t="s">
        <v>621</v>
      </c>
      <c r="H1453" s="11">
        <f>+H1454</f>
        <v>15247</v>
      </c>
      <c r="I1453" s="11">
        <f>+I1454</f>
        <v>15247</v>
      </c>
      <c r="J1453" s="12">
        <f>IF(H1453&lt;&gt;0,I1453/H1453*100,"**.**")</f>
        <v>100</v>
      </c>
    </row>
    <row r="1454" spans="2:10" s="7" customFormat="1" ht="22.5">
      <c r="B1454" s="10"/>
      <c r="C1454" s="10"/>
      <c r="D1454" s="10"/>
      <c r="E1454" s="10" t="s">
        <v>1547</v>
      </c>
      <c r="F1454" s="10"/>
      <c r="G1454" s="10" t="s">
        <v>1548</v>
      </c>
      <c r="H1454" s="11">
        <f>+H1455</f>
        <v>15247</v>
      </c>
      <c r="I1454" s="11">
        <f>+I1455</f>
        <v>15247</v>
      </c>
      <c r="J1454" s="12">
        <f>IF(H1454&lt;&gt;0,I1454/H1454*100,"**.**")</f>
        <v>100</v>
      </c>
    </row>
    <row r="1455" spans="2:10" s="8" customFormat="1" ht="22.5">
      <c r="B1455" s="13"/>
      <c r="C1455" s="13"/>
      <c r="D1455" s="13"/>
      <c r="E1455" s="13"/>
      <c r="F1455" s="13" t="s">
        <v>738</v>
      </c>
      <c r="G1455" s="13" t="s">
        <v>14</v>
      </c>
      <c r="H1455" s="14">
        <f>+H1456</f>
        <v>15247</v>
      </c>
      <c r="I1455" s="14">
        <f>+I1456</f>
        <v>15247</v>
      </c>
      <c r="J1455" s="15">
        <f>IF(H1455&lt;&gt;0,I1455/H1455*100,"**.**")</f>
        <v>100</v>
      </c>
    </row>
    <row r="1456" spans="2:10" s="8" customFormat="1" ht="22.5">
      <c r="B1456" s="13"/>
      <c r="C1456" s="13"/>
      <c r="D1456" s="13"/>
      <c r="E1456" s="13"/>
      <c r="F1456" s="13" t="s">
        <v>738</v>
      </c>
      <c r="G1456" s="13" t="s">
        <v>14</v>
      </c>
      <c r="H1456" s="14">
        <v>15247</v>
      </c>
      <c r="I1456" s="14">
        <v>15247</v>
      </c>
      <c r="J1456" s="15">
        <f>IF(H1456&lt;&gt;0,I1456/H1456*100,"**.**")</f>
        <v>100</v>
      </c>
    </row>
    <row r="1457" spans="2:10" s="7" customFormat="1" ht="22.5">
      <c r="B1457" s="10"/>
      <c r="C1457" s="10" t="s">
        <v>1242</v>
      </c>
      <c r="D1457" s="10"/>
      <c r="E1457" s="10"/>
      <c r="F1457" s="10"/>
      <c r="G1457" s="10" t="s">
        <v>1243</v>
      </c>
      <c r="H1457" s="11">
        <f>+H1458+H1512</f>
        <v>867252.1900000001</v>
      </c>
      <c r="I1457" s="11">
        <f>+I1458+I1512</f>
        <v>775609.05</v>
      </c>
      <c r="J1457" s="12">
        <f>IF(H1457&lt;&gt;0,I1457/H1457*100,"**.**")</f>
        <v>89.43293069112919</v>
      </c>
    </row>
    <row r="1458" spans="2:10" s="8" customFormat="1" ht="22.5">
      <c r="B1458" s="13"/>
      <c r="C1458" s="13" t="s">
        <v>1244</v>
      </c>
      <c r="D1458" s="13"/>
      <c r="E1458" s="13"/>
      <c r="F1458" s="13"/>
      <c r="G1458" s="13" t="s">
        <v>1245</v>
      </c>
      <c r="H1458" s="14">
        <f>+H1459+H1463+H1469+H1505</f>
        <v>850253.17</v>
      </c>
      <c r="I1458" s="14">
        <f>+I1459+I1463+I1469+I1505</f>
        <v>758610.03</v>
      </c>
      <c r="J1458" s="15">
        <f>IF(H1458&lt;&gt;0,I1458/H1458*100,"**.**")</f>
        <v>89.2216644132006</v>
      </c>
    </row>
    <row r="1459" spans="1:10" s="7" customFormat="1" ht="22.5">
      <c r="A1459" s="10" t="s">
        <v>340</v>
      </c>
      <c r="B1459" s="10"/>
      <c r="C1459" s="10"/>
      <c r="D1459" s="10" t="s">
        <v>1246</v>
      </c>
      <c r="E1459" s="10"/>
      <c r="F1459" s="10"/>
      <c r="G1459" s="10" t="s">
        <v>1247</v>
      </c>
      <c r="H1459" s="11">
        <f>+H1460</f>
        <v>3000</v>
      </c>
      <c r="I1459" s="11">
        <f>+I1460</f>
        <v>3000</v>
      </c>
      <c r="J1459" s="12">
        <f>IF(H1459&lt;&gt;0,I1459/H1459*100,"**.**")</f>
        <v>100</v>
      </c>
    </row>
    <row r="1460" spans="2:10" s="7" customFormat="1" ht="22.5">
      <c r="B1460" s="10"/>
      <c r="C1460" s="10"/>
      <c r="D1460" s="10"/>
      <c r="E1460" s="10" t="s">
        <v>1549</v>
      </c>
      <c r="F1460" s="10"/>
      <c r="G1460" s="10" t="s">
        <v>1550</v>
      </c>
      <c r="H1460" s="11">
        <f>+H1461</f>
        <v>3000</v>
      </c>
      <c r="I1460" s="11">
        <f>+I1461</f>
        <v>3000</v>
      </c>
      <c r="J1460" s="12">
        <f>IF(H1460&lt;&gt;0,I1460/H1460*100,"**.**")</f>
        <v>100</v>
      </c>
    </row>
    <row r="1461" spans="2:10" s="8" customFormat="1" ht="22.5">
      <c r="B1461" s="13"/>
      <c r="C1461" s="13"/>
      <c r="D1461" s="13"/>
      <c r="E1461" s="13"/>
      <c r="F1461" s="13" t="s">
        <v>738</v>
      </c>
      <c r="G1461" s="13" t="s">
        <v>14</v>
      </c>
      <c r="H1461" s="14">
        <f>+H1462</f>
        <v>3000</v>
      </c>
      <c r="I1461" s="14">
        <f>+I1462</f>
        <v>3000</v>
      </c>
      <c r="J1461" s="15">
        <f>IF(H1461&lt;&gt;0,I1461/H1461*100,"**.**")</f>
        <v>100</v>
      </c>
    </row>
    <row r="1462" spans="2:10" s="8" customFormat="1" ht="22.5">
      <c r="B1462" s="13"/>
      <c r="C1462" s="13"/>
      <c r="D1462" s="13"/>
      <c r="E1462" s="13"/>
      <c r="F1462" s="13" t="s">
        <v>738</v>
      </c>
      <c r="G1462" s="13" t="s">
        <v>14</v>
      </c>
      <c r="H1462" s="14">
        <v>3000</v>
      </c>
      <c r="I1462" s="14">
        <v>3000</v>
      </c>
      <c r="J1462" s="15">
        <f>IF(H1462&lt;&gt;0,I1462/H1462*100,"**.**")</f>
        <v>100</v>
      </c>
    </row>
    <row r="1463" spans="1:10" s="7" customFormat="1" ht="22.5">
      <c r="A1463" s="10" t="s">
        <v>344</v>
      </c>
      <c r="B1463" s="10"/>
      <c r="C1463" s="10"/>
      <c r="D1463" s="10" t="s">
        <v>483</v>
      </c>
      <c r="E1463" s="10"/>
      <c r="F1463" s="10"/>
      <c r="G1463" s="10" t="s">
        <v>484</v>
      </c>
      <c r="H1463" s="11">
        <f>+H1464</f>
        <v>17500</v>
      </c>
      <c r="I1463" s="11">
        <f>+I1464</f>
        <v>17500</v>
      </c>
      <c r="J1463" s="12">
        <f>IF(H1463&lt;&gt;0,I1463/H1463*100,"**.**")</f>
        <v>100</v>
      </c>
    </row>
    <row r="1464" spans="2:10" s="7" customFormat="1" ht="22.5">
      <c r="B1464" s="10"/>
      <c r="C1464" s="10"/>
      <c r="D1464" s="10"/>
      <c r="E1464" s="10" t="s">
        <v>1553</v>
      </c>
      <c r="F1464" s="10"/>
      <c r="G1464" s="10" t="s">
        <v>1554</v>
      </c>
      <c r="H1464" s="11">
        <f>+H1465+H1467</f>
        <v>17500</v>
      </c>
      <c r="I1464" s="11">
        <f>+I1465+I1467</f>
        <v>17500</v>
      </c>
      <c r="J1464" s="12">
        <f>IF(H1464&lt;&gt;0,I1464/H1464*100,"**.**")</f>
        <v>100</v>
      </c>
    </row>
    <row r="1465" spans="2:10" s="8" customFormat="1" ht="22.5">
      <c r="B1465" s="13"/>
      <c r="C1465" s="13"/>
      <c r="D1465" s="13"/>
      <c r="E1465" s="13"/>
      <c r="F1465" s="13" t="s">
        <v>738</v>
      </c>
      <c r="G1465" s="13" t="s">
        <v>14</v>
      </c>
      <c r="H1465" s="14">
        <f>+H1466</f>
        <v>15500</v>
      </c>
      <c r="I1465" s="14">
        <f>+I1466</f>
        <v>15500</v>
      </c>
      <c r="J1465" s="15">
        <f>IF(H1465&lt;&gt;0,I1465/H1465*100,"**.**")</f>
        <v>100</v>
      </c>
    </row>
    <row r="1466" spans="2:10" s="8" customFormat="1" ht="22.5">
      <c r="B1466" s="13"/>
      <c r="C1466" s="13"/>
      <c r="D1466" s="13"/>
      <c r="E1466" s="13"/>
      <c r="F1466" s="13" t="s">
        <v>738</v>
      </c>
      <c r="G1466" s="13" t="s">
        <v>14</v>
      </c>
      <c r="H1466" s="14">
        <v>15500</v>
      </c>
      <c r="I1466" s="14">
        <v>15500</v>
      </c>
      <c r="J1466" s="15">
        <f>IF(H1466&lt;&gt;0,I1466/H1466*100,"**.**")</f>
        <v>100</v>
      </c>
    </row>
    <row r="1467" spans="2:10" s="8" customFormat="1" ht="22.5">
      <c r="B1467" s="13"/>
      <c r="C1467" s="13"/>
      <c r="D1467" s="13"/>
      <c r="E1467" s="13"/>
      <c r="F1467" s="13" t="s">
        <v>758</v>
      </c>
      <c r="G1467" s="13" t="s">
        <v>759</v>
      </c>
      <c r="H1467" s="14">
        <f>+H1468</f>
        <v>2000</v>
      </c>
      <c r="I1467" s="14">
        <f>+I1468</f>
        <v>2000</v>
      </c>
      <c r="J1467" s="15">
        <f>IF(H1467&lt;&gt;0,I1467/H1467*100,"**.**")</f>
        <v>100</v>
      </c>
    </row>
    <row r="1468" spans="2:10" s="8" customFormat="1" ht="22.5">
      <c r="B1468" s="13"/>
      <c r="C1468" s="13"/>
      <c r="D1468" s="13"/>
      <c r="E1468" s="13"/>
      <c r="F1468" s="13" t="s">
        <v>758</v>
      </c>
      <c r="G1468" s="13" t="s">
        <v>759</v>
      </c>
      <c r="H1468" s="14">
        <v>2000</v>
      </c>
      <c r="I1468" s="14">
        <v>2000</v>
      </c>
      <c r="J1468" s="15">
        <f>IF(H1468&lt;&gt;0,I1468/H1468*100,"**.**")</f>
        <v>100</v>
      </c>
    </row>
    <row r="1469" spans="1:10" s="7" customFormat="1" ht="22.5">
      <c r="A1469" s="10" t="s">
        <v>350</v>
      </c>
      <c r="B1469" s="10"/>
      <c r="C1469" s="10"/>
      <c r="D1469" s="10" t="s">
        <v>864</v>
      </c>
      <c r="E1469" s="10"/>
      <c r="F1469" s="10"/>
      <c r="G1469" s="10" t="s">
        <v>865</v>
      </c>
      <c r="H1469" s="11">
        <f>+H1470+H1475+H1478+H1481+H1484+H1487+H1490+H1493+H1496+H1499+H1502</f>
        <v>157567.17</v>
      </c>
      <c r="I1469" s="11">
        <f>+I1470+I1475+I1478+I1481+I1484+I1487+I1490+I1493+I1496+I1499+I1502</f>
        <v>157567.17</v>
      </c>
      <c r="J1469" s="12">
        <f>IF(H1469&lt;&gt;0,I1469/H1469*100,"**.**")</f>
        <v>100</v>
      </c>
    </row>
    <row r="1470" spans="2:10" s="7" customFormat="1" ht="22.5">
      <c r="B1470" s="10"/>
      <c r="C1470" s="10"/>
      <c r="D1470" s="10"/>
      <c r="E1470" s="10" t="s">
        <v>1555</v>
      </c>
      <c r="F1470" s="10"/>
      <c r="G1470" s="10" t="s">
        <v>1556</v>
      </c>
      <c r="H1470" s="11">
        <f>+H1471+H1473</f>
        <v>15883.17</v>
      </c>
      <c r="I1470" s="11">
        <f>+I1471+I1473</f>
        <v>15883.17</v>
      </c>
      <c r="J1470" s="12">
        <f>IF(H1470&lt;&gt;0,I1470/H1470*100,"**.**")</f>
        <v>100</v>
      </c>
    </row>
    <row r="1471" spans="2:10" s="8" customFormat="1" ht="22.5">
      <c r="B1471" s="13"/>
      <c r="C1471" s="13"/>
      <c r="D1471" s="13"/>
      <c r="E1471" s="13"/>
      <c r="F1471" s="13" t="s">
        <v>749</v>
      </c>
      <c r="G1471" s="13" t="s">
        <v>750</v>
      </c>
      <c r="H1471" s="14">
        <f>+H1472</f>
        <v>10883.17</v>
      </c>
      <c r="I1471" s="14">
        <f>+I1472</f>
        <v>10883.17</v>
      </c>
      <c r="J1471" s="15">
        <f>IF(H1471&lt;&gt;0,I1471/H1471*100,"**.**")</f>
        <v>100</v>
      </c>
    </row>
    <row r="1472" spans="2:10" s="8" customFormat="1" ht="22.5">
      <c r="B1472" s="13"/>
      <c r="C1472" s="13"/>
      <c r="D1472" s="13"/>
      <c r="E1472" s="13"/>
      <c r="F1472" s="13" t="s">
        <v>749</v>
      </c>
      <c r="G1472" s="13" t="s">
        <v>750</v>
      </c>
      <c r="H1472" s="14">
        <v>10883.17</v>
      </c>
      <c r="I1472" s="14">
        <v>10883.17</v>
      </c>
      <c r="J1472" s="15">
        <f>IF(H1472&lt;&gt;0,I1472/H1472*100,"**.**")</f>
        <v>100</v>
      </c>
    </row>
    <row r="1473" spans="2:10" s="8" customFormat="1" ht="22.5">
      <c r="B1473" s="13"/>
      <c r="C1473" s="13"/>
      <c r="D1473" s="13"/>
      <c r="E1473" s="13"/>
      <c r="F1473" s="13" t="s">
        <v>758</v>
      </c>
      <c r="G1473" s="13" t="s">
        <v>759</v>
      </c>
      <c r="H1473" s="14">
        <f>+H1474</f>
        <v>5000</v>
      </c>
      <c r="I1473" s="14">
        <f>+I1474</f>
        <v>5000</v>
      </c>
      <c r="J1473" s="15">
        <f>IF(H1473&lt;&gt;0,I1473/H1473*100,"**.**")</f>
        <v>100</v>
      </c>
    </row>
    <row r="1474" spans="2:10" s="8" customFormat="1" ht="22.5">
      <c r="B1474" s="13"/>
      <c r="C1474" s="13"/>
      <c r="D1474" s="13"/>
      <c r="E1474" s="13"/>
      <c r="F1474" s="13" t="s">
        <v>758</v>
      </c>
      <c r="G1474" s="13" t="s">
        <v>759</v>
      </c>
      <c r="H1474" s="14">
        <v>5000</v>
      </c>
      <c r="I1474" s="14">
        <v>5000</v>
      </c>
      <c r="J1474" s="15">
        <f>IF(H1474&lt;&gt;0,I1474/H1474*100,"**.**")</f>
        <v>100</v>
      </c>
    </row>
    <row r="1475" spans="2:10" s="7" customFormat="1" ht="22.5">
      <c r="B1475" s="10"/>
      <c r="C1475" s="10"/>
      <c r="D1475" s="10"/>
      <c r="E1475" s="10" t="s">
        <v>1557</v>
      </c>
      <c r="F1475" s="10"/>
      <c r="G1475" s="10" t="s">
        <v>1558</v>
      </c>
      <c r="H1475" s="11">
        <f>+H1476</f>
        <v>5000</v>
      </c>
      <c r="I1475" s="11">
        <f>+I1476</f>
        <v>5000</v>
      </c>
      <c r="J1475" s="12">
        <f>IF(H1475&lt;&gt;0,I1475/H1475*100,"**.**")</f>
        <v>100</v>
      </c>
    </row>
    <row r="1476" spans="2:10" s="8" customFormat="1" ht="22.5">
      <c r="B1476" s="13"/>
      <c r="C1476" s="13"/>
      <c r="D1476" s="13"/>
      <c r="E1476" s="13"/>
      <c r="F1476" s="13" t="s">
        <v>758</v>
      </c>
      <c r="G1476" s="13" t="s">
        <v>759</v>
      </c>
      <c r="H1476" s="14">
        <f>+H1477</f>
        <v>5000</v>
      </c>
      <c r="I1476" s="14">
        <f>+I1477</f>
        <v>5000</v>
      </c>
      <c r="J1476" s="15">
        <f>IF(H1476&lt;&gt;0,I1476/H1476*100,"**.**")</f>
        <v>100</v>
      </c>
    </row>
    <row r="1477" spans="2:10" s="8" customFormat="1" ht="22.5">
      <c r="B1477" s="13"/>
      <c r="C1477" s="13"/>
      <c r="D1477" s="13"/>
      <c r="E1477" s="13"/>
      <c r="F1477" s="13" t="s">
        <v>758</v>
      </c>
      <c r="G1477" s="13" t="s">
        <v>759</v>
      </c>
      <c r="H1477" s="14">
        <v>5000</v>
      </c>
      <c r="I1477" s="14">
        <v>5000</v>
      </c>
      <c r="J1477" s="15">
        <f>IF(H1477&lt;&gt;0,I1477/H1477*100,"**.**")</f>
        <v>100</v>
      </c>
    </row>
    <row r="1478" spans="2:10" s="7" customFormat="1" ht="22.5">
      <c r="B1478" s="10"/>
      <c r="C1478" s="10"/>
      <c r="D1478" s="10"/>
      <c r="E1478" s="10" t="s">
        <v>1559</v>
      </c>
      <c r="F1478" s="10"/>
      <c r="G1478" s="10" t="s">
        <v>1560</v>
      </c>
      <c r="H1478" s="11">
        <f>+H1479</f>
        <v>15000</v>
      </c>
      <c r="I1478" s="11">
        <f>+I1479</f>
        <v>15000</v>
      </c>
      <c r="J1478" s="12">
        <f>IF(H1478&lt;&gt;0,I1478/H1478*100,"**.**")</f>
        <v>100</v>
      </c>
    </row>
    <row r="1479" spans="2:10" s="8" customFormat="1" ht="22.5">
      <c r="B1479" s="13"/>
      <c r="C1479" s="13"/>
      <c r="D1479" s="13"/>
      <c r="E1479" s="13"/>
      <c r="F1479" s="13" t="s">
        <v>758</v>
      </c>
      <c r="G1479" s="13" t="s">
        <v>759</v>
      </c>
      <c r="H1479" s="14">
        <f>+H1480</f>
        <v>15000</v>
      </c>
      <c r="I1479" s="14">
        <f>+I1480</f>
        <v>15000</v>
      </c>
      <c r="J1479" s="15">
        <f>IF(H1479&lt;&gt;0,I1479/H1479*100,"**.**")</f>
        <v>100</v>
      </c>
    </row>
    <row r="1480" spans="2:10" s="8" customFormat="1" ht="22.5">
      <c r="B1480" s="13"/>
      <c r="C1480" s="13"/>
      <c r="D1480" s="13"/>
      <c r="E1480" s="13"/>
      <c r="F1480" s="13" t="s">
        <v>758</v>
      </c>
      <c r="G1480" s="13" t="s">
        <v>759</v>
      </c>
      <c r="H1480" s="14">
        <v>15000</v>
      </c>
      <c r="I1480" s="14">
        <v>15000</v>
      </c>
      <c r="J1480" s="15">
        <f>IF(H1480&lt;&gt;0,I1480/H1480*100,"**.**")</f>
        <v>100</v>
      </c>
    </row>
    <row r="1481" spans="2:10" s="7" customFormat="1" ht="22.5">
      <c r="B1481" s="10"/>
      <c r="C1481" s="10"/>
      <c r="D1481" s="10"/>
      <c r="E1481" s="10" t="s">
        <v>1561</v>
      </c>
      <c r="F1481" s="10"/>
      <c r="G1481" s="10" t="s">
        <v>1562</v>
      </c>
      <c r="H1481" s="11">
        <f>+H1482</f>
        <v>3600</v>
      </c>
      <c r="I1481" s="11">
        <f>+I1482</f>
        <v>3600</v>
      </c>
      <c r="J1481" s="12">
        <f>IF(H1481&lt;&gt;0,I1481/H1481*100,"**.**")</f>
        <v>100</v>
      </c>
    </row>
    <row r="1482" spans="2:10" s="8" customFormat="1" ht="22.5">
      <c r="B1482" s="13"/>
      <c r="C1482" s="13"/>
      <c r="D1482" s="13"/>
      <c r="E1482" s="13"/>
      <c r="F1482" s="13" t="s">
        <v>739</v>
      </c>
      <c r="G1482" s="13" t="s">
        <v>740</v>
      </c>
      <c r="H1482" s="14">
        <f>+H1483</f>
        <v>3600</v>
      </c>
      <c r="I1482" s="14">
        <f>+I1483</f>
        <v>3600</v>
      </c>
      <c r="J1482" s="15">
        <f>IF(H1482&lt;&gt;0,I1482/H1482*100,"**.**")</f>
        <v>100</v>
      </c>
    </row>
    <row r="1483" spans="2:10" s="8" customFormat="1" ht="22.5">
      <c r="B1483" s="13"/>
      <c r="C1483" s="13"/>
      <c r="D1483" s="13"/>
      <c r="E1483" s="13"/>
      <c r="F1483" s="13" t="s">
        <v>739</v>
      </c>
      <c r="G1483" s="13" t="s">
        <v>740</v>
      </c>
      <c r="H1483" s="14">
        <v>3600</v>
      </c>
      <c r="I1483" s="14">
        <v>3600</v>
      </c>
      <c r="J1483" s="15">
        <f>IF(H1483&lt;&gt;0,I1483/H1483*100,"**.**")</f>
        <v>100</v>
      </c>
    </row>
    <row r="1484" spans="2:10" s="7" customFormat="1" ht="22.5">
      <c r="B1484" s="10"/>
      <c r="C1484" s="10"/>
      <c r="D1484" s="10"/>
      <c r="E1484" s="10" t="s">
        <v>1563</v>
      </c>
      <c r="F1484" s="10"/>
      <c r="G1484" s="10" t="s">
        <v>1564</v>
      </c>
      <c r="H1484" s="11">
        <f>+H1485</f>
        <v>11174.16</v>
      </c>
      <c r="I1484" s="11">
        <f>+I1485</f>
        <v>11174.16</v>
      </c>
      <c r="J1484" s="12">
        <f>IF(H1484&lt;&gt;0,I1484/H1484*100,"**.**")</f>
        <v>100</v>
      </c>
    </row>
    <row r="1485" spans="2:10" s="8" customFormat="1" ht="22.5">
      <c r="B1485" s="13"/>
      <c r="C1485" s="13"/>
      <c r="D1485" s="13"/>
      <c r="E1485" s="13"/>
      <c r="F1485" s="13" t="s">
        <v>749</v>
      </c>
      <c r="G1485" s="13" t="s">
        <v>750</v>
      </c>
      <c r="H1485" s="14">
        <f>+H1486</f>
        <v>11174.16</v>
      </c>
      <c r="I1485" s="14">
        <f>+I1486</f>
        <v>11174.16</v>
      </c>
      <c r="J1485" s="15">
        <f>IF(H1485&lt;&gt;0,I1485/H1485*100,"**.**")</f>
        <v>100</v>
      </c>
    </row>
    <row r="1486" spans="2:10" s="8" customFormat="1" ht="22.5">
      <c r="B1486" s="13"/>
      <c r="C1486" s="13"/>
      <c r="D1486" s="13"/>
      <c r="E1486" s="13"/>
      <c r="F1486" s="13" t="s">
        <v>749</v>
      </c>
      <c r="G1486" s="13" t="s">
        <v>750</v>
      </c>
      <c r="H1486" s="14">
        <v>11174.16</v>
      </c>
      <c r="I1486" s="14">
        <v>11174.16</v>
      </c>
      <c r="J1486" s="15">
        <f>IF(H1486&lt;&gt;0,I1486/H1486*100,"**.**")</f>
        <v>100</v>
      </c>
    </row>
    <row r="1487" spans="2:10" s="7" customFormat="1" ht="22.5">
      <c r="B1487" s="10"/>
      <c r="C1487" s="10"/>
      <c r="D1487" s="10"/>
      <c r="E1487" s="10" t="s">
        <v>1565</v>
      </c>
      <c r="F1487" s="10"/>
      <c r="G1487" s="10" t="s">
        <v>1566</v>
      </c>
      <c r="H1487" s="11">
        <f>+H1488</f>
        <v>3300.17</v>
      </c>
      <c r="I1487" s="11">
        <f>+I1488</f>
        <v>3300.17</v>
      </c>
      <c r="J1487" s="12">
        <f>IF(H1487&lt;&gt;0,I1487/H1487*100,"**.**")</f>
        <v>100</v>
      </c>
    </row>
    <row r="1488" spans="2:10" s="8" customFormat="1" ht="22.5">
      <c r="B1488" s="13"/>
      <c r="C1488" s="13"/>
      <c r="D1488" s="13"/>
      <c r="E1488" s="13"/>
      <c r="F1488" s="13" t="s">
        <v>798</v>
      </c>
      <c r="G1488" s="13" t="s">
        <v>799</v>
      </c>
      <c r="H1488" s="14">
        <f>+H1489</f>
        <v>3300.17</v>
      </c>
      <c r="I1488" s="14">
        <f>+I1489</f>
        <v>3300.17</v>
      </c>
      <c r="J1488" s="15">
        <f>IF(H1488&lt;&gt;0,I1488/H1488*100,"**.**")</f>
        <v>100</v>
      </c>
    </row>
    <row r="1489" spans="2:10" s="8" customFormat="1" ht="22.5">
      <c r="B1489" s="13"/>
      <c r="C1489" s="13"/>
      <c r="D1489" s="13"/>
      <c r="E1489" s="13"/>
      <c r="F1489" s="13" t="s">
        <v>798</v>
      </c>
      <c r="G1489" s="13" t="s">
        <v>799</v>
      </c>
      <c r="H1489" s="14">
        <v>3300.17</v>
      </c>
      <c r="I1489" s="14">
        <v>3300.17</v>
      </c>
      <c r="J1489" s="15">
        <f>IF(H1489&lt;&gt;0,I1489/H1489*100,"**.**")</f>
        <v>100</v>
      </c>
    </row>
    <row r="1490" spans="2:10" s="7" customFormat="1" ht="22.5">
      <c r="B1490" s="10"/>
      <c r="C1490" s="10"/>
      <c r="D1490" s="10"/>
      <c r="E1490" s="10" t="s">
        <v>1567</v>
      </c>
      <c r="F1490" s="10"/>
      <c r="G1490" s="10" t="s">
        <v>1568</v>
      </c>
      <c r="H1490" s="11">
        <f>+H1491</f>
        <v>38115.78</v>
      </c>
      <c r="I1490" s="11">
        <f>+I1491</f>
        <v>38115.78</v>
      </c>
      <c r="J1490" s="12">
        <f>IF(H1490&lt;&gt;0,I1490/H1490*100,"**.**")</f>
        <v>100</v>
      </c>
    </row>
    <row r="1491" spans="2:10" s="8" customFormat="1" ht="22.5">
      <c r="B1491" s="13"/>
      <c r="C1491" s="13"/>
      <c r="D1491" s="13"/>
      <c r="E1491" s="13"/>
      <c r="F1491" s="13" t="s">
        <v>749</v>
      </c>
      <c r="G1491" s="13" t="s">
        <v>750</v>
      </c>
      <c r="H1491" s="14">
        <f>+H1492</f>
        <v>38115.78</v>
      </c>
      <c r="I1491" s="14">
        <f>+I1492</f>
        <v>38115.78</v>
      </c>
      <c r="J1491" s="15">
        <f>IF(H1491&lt;&gt;0,I1491/H1491*100,"**.**")</f>
        <v>100</v>
      </c>
    </row>
    <row r="1492" spans="2:10" s="8" customFormat="1" ht="22.5">
      <c r="B1492" s="13"/>
      <c r="C1492" s="13"/>
      <c r="D1492" s="13"/>
      <c r="E1492" s="13"/>
      <c r="F1492" s="13" t="s">
        <v>749</v>
      </c>
      <c r="G1492" s="13" t="s">
        <v>750</v>
      </c>
      <c r="H1492" s="14">
        <v>38115.78</v>
      </c>
      <c r="I1492" s="14">
        <v>38115.78</v>
      </c>
      <c r="J1492" s="15">
        <f>IF(H1492&lt;&gt;0,I1492/H1492*100,"**.**")</f>
        <v>100</v>
      </c>
    </row>
    <row r="1493" spans="2:10" s="7" customFormat="1" ht="22.5">
      <c r="B1493" s="10"/>
      <c r="C1493" s="10"/>
      <c r="D1493" s="10"/>
      <c r="E1493" s="10" t="s">
        <v>1569</v>
      </c>
      <c r="F1493" s="10"/>
      <c r="G1493" s="10" t="s">
        <v>1570</v>
      </c>
      <c r="H1493" s="11">
        <f>+H1494</f>
        <v>8903.66</v>
      </c>
      <c r="I1493" s="11">
        <f>+I1494</f>
        <v>8903.66</v>
      </c>
      <c r="J1493" s="12">
        <f>IF(H1493&lt;&gt;0,I1493/H1493*100,"**.**")</f>
        <v>100</v>
      </c>
    </row>
    <row r="1494" spans="2:10" s="8" customFormat="1" ht="22.5">
      <c r="B1494" s="13"/>
      <c r="C1494" s="13"/>
      <c r="D1494" s="13"/>
      <c r="E1494" s="13"/>
      <c r="F1494" s="13" t="s">
        <v>758</v>
      </c>
      <c r="G1494" s="13" t="s">
        <v>759</v>
      </c>
      <c r="H1494" s="14">
        <f>+H1495</f>
        <v>8903.66</v>
      </c>
      <c r="I1494" s="14">
        <f>+I1495</f>
        <v>8903.66</v>
      </c>
      <c r="J1494" s="15">
        <f>IF(H1494&lt;&gt;0,I1494/H1494*100,"**.**")</f>
        <v>100</v>
      </c>
    </row>
    <row r="1495" spans="2:10" s="8" customFormat="1" ht="22.5">
      <c r="B1495" s="13"/>
      <c r="C1495" s="13"/>
      <c r="D1495" s="13"/>
      <c r="E1495" s="13"/>
      <c r="F1495" s="13" t="s">
        <v>758</v>
      </c>
      <c r="G1495" s="13" t="s">
        <v>759</v>
      </c>
      <c r="H1495" s="14">
        <v>8903.66</v>
      </c>
      <c r="I1495" s="14">
        <v>8903.66</v>
      </c>
      <c r="J1495" s="15">
        <f>IF(H1495&lt;&gt;0,I1495/H1495*100,"**.**")</f>
        <v>100</v>
      </c>
    </row>
    <row r="1496" spans="2:10" s="7" customFormat="1" ht="22.5">
      <c r="B1496" s="10"/>
      <c r="C1496" s="10"/>
      <c r="D1496" s="10"/>
      <c r="E1496" s="10" t="s">
        <v>1571</v>
      </c>
      <c r="F1496" s="10"/>
      <c r="G1496" s="10" t="s">
        <v>1572</v>
      </c>
      <c r="H1496" s="11">
        <f>+H1497</f>
        <v>49090.23</v>
      </c>
      <c r="I1496" s="11">
        <f>+I1497</f>
        <v>49090.23</v>
      </c>
      <c r="J1496" s="12">
        <f>IF(H1496&lt;&gt;0,I1496/H1496*100,"**.**")</f>
        <v>100</v>
      </c>
    </row>
    <row r="1497" spans="2:10" s="8" customFormat="1" ht="22.5">
      <c r="B1497" s="13"/>
      <c r="C1497" s="13"/>
      <c r="D1497" s="13"/>
      <c r="E1497" s="13"/>
      <c r="F1497" s="13" t="s">
        <v>739</v>
      </c>
      <c r="G1497" s="13" t="s">
        <v>740</v>
      </c>
      <c r="H1497" s="14">
        <f>+H1498</f>
        <v>49090.23</v>
      </c>
      <c r="I1497" s="14">
        <f>+I1498</f>
        <v>49090.23</v>
      </c>
      <c r="J1497" s="15">
        <f>IF(H1497&lt;&gt;0,I1497/H1497*100,"**.**")</f>
        <v>100</v>
      </c>
    </row>
    <row r="1498" spans="2:10" s="8" customFormat="1" ht="22.5">
      <c r="B1498" s="13"/>
      <c r="C1498" s="13"/>
      <c r="D1498" s="13"/>
      <c r="E1498" s="13"/>
      <c r="F1498" s="13" t="s">
        <v>739</v>
      </c>
      <c r="G1498" s="13" t="s">
        <v>740</v>
      </c>
      <c r="H1498" s="14">
        <v>49090.23</v>
      </c>
      <c r="I1498" s="14">
        <v>49090.23</v>
      </c>
      <c r="J1498" s="15">
        <f>IF(H1498&lt;&gt;0,I1498/H1498*100,"**.**")</f>
        <v>100</v>
      </c>
    </row>
    <row r="1499" spans="2:10" s="7" customFormat="1" ht="22.5">
      <c r="B1499" s="10"/>
      <c r="C1499" s="10"/>
      <c r="D1499" s="10"/>
      <c r="E1499" s="10" t="s">
        <v>1573</v>
      </c>
      <c r="F1499" s="10"/>
      <c r="G1499" s="10" t="s">
        <v>1574</v>
      </c>
      <c r="H1499" s="11">
        <f>+H1500</f>
        <v>5000</v>
      </c>
      <c r="I1499" s="11">
        <f>+I1500</f>
        <v>5000</v>
      </c>
      <c r="J1499" s="12">
        <f>IF(H1499&lt;&gt;0,I1499/H1499*100,"**.**")</f>
        <v>100</v>
      </c>
    </row>
    <row r="1500" spans="2:10" s="8" customFormat="1" ht="22.5">
      <c r="B1500" s="13"/>
      <c r="C1500" s="13"/>
      <c r="D1500" s="13"/>
      <c r="E1500" s="13"/>
      <c r="F1500" s="13" t="s">
        <v>758</v>
      </c>
      <c r="G1500" s="13" t="s">
        <v>759</v>
      </c>
      <c r="H1500" s="14">
        <f>+H1501</f>
        <v>5000</v>
      </c>
      <c r="I1500" s="14">
        <f>+I1501</f>
        <v>5000</v>
      </c>
      <c r="J1500" s="15">
        <f>IF(H1500&lt;&gt;0,I1500/H1500*100,"**.**")</f>
        <v>100</v>
      </c>
    </row>
    <row r="1501" spans="2:10" s="8" customFormat="1" ht="22.5">
      <c r="B1501" s="13"/>
      <c r="C1501" s="13"/>
      <c r="D1501" s="13"/>
      <c r="E1501" s="13"/>
      <c r="F1501" s="13" t="s">
        <v>758</v>
      </c>
      <c r="G1501" s="13" t="s">
        <v>759</v>
      </c>
      <c r="H1501" s="14">
        <v>5000</v>
      </c>
      <c r="I1501" s="14">
        <v>5000</v>
      </c>
      <c r="J1501" s="15">
        <f>IF(H1501&lt;&gt;0,I1501/H1501*100,"**.**")</f>
        <v>100</v>
      </c>
    </row>
    <row r="1502" spans="2:10" s="7" customFormat="1" ht="22.5">
      <c r="B1502" s="10"/>
      <c r="C1502" s="10"/>
      <c r="D1502" s="10"/>
      <c r="E1502" s="10" t="s">
        <v>1575</v>
      </c>
      <c r="F1502" s="10"/>
      <c r="G1502" s="10" t="s">
        <v>1576</v>
      </c>
      <c r="H1502" s="11">
        <f>+H1503</f>
        <v>2500</v>
      </c>
      <c r="I1502" s="11">
        <f>+I1503</f>
        <v>2500</v>
      </c>
      <c r="J1502" s="12">
        <f>IF(H1502&lt;&gt;0,I1502/H1502*100,"**.**")</f>
        <v>100</v>
      </c>
    </row>
    <row r="1503" spans="2:10" s="8" customFormat="1" ht="22.5">
      <c r="B1503" s="13"/>
      <c r="C1503" s="13"/>
      <c r="D1503" s="13"/>
      <c r="E1503" s="13"/>
      <c r="F1503" s="13" t="s">
        <v>758</v>
      </c>
      <c r="G1503" s="13" t="s">
        <v>759</v>
      </c>
      <c r="H1503" s="14">
        <f>+H1504</f>
        <v>2500</v>
      </c>
      <c r="I1503" s="14">
        <f>+I1504</f>
        <v>2500</v>
      </c>
      <c r="J1503" s="15">
        <f>IF(H1503&lt;&gt;0,I1503/H1503*100,"**.**")</f>
        <v>100</v>
      </c>
    </row>
    <row r="1504" spans="2:10" s="8" customFormat="1" ht="22.5">
      <c r="B1504" s="13"/>
      <c r="C1504" s="13"/>
      <c r="D1504" s="13"/>
      <c r="E1504" s="13"/>
      <c r="F1504" s="13" t="s">
        <v>758</v>
      </c>
      <c r="G1504" s="13" t="s">
        <v>759</v>
      </c>
      <c r="H1504" s="14">
        <v>2500</v>
      </c>
      <c r="I1504" s="14">
        <v>2500</v>
      </c>
      <c r="J1504" s="15">
        <f>IF(H1504&lt;&gt;0,I1504/H1504*100,"**.**")</f>
        <v>100</v>
      </c>
    </row>
    <row r="1505" spans="1:10" s="7" customFormat="1" ht="22.5">
      <c r="A1505" s="10" t="s">
        <v>352</v>
      </c>
      <c r="B1505" s="10"/>
      <c r="C1505" s="10"/>
      <c r="D1505" s="10" t="s">
        <v>1248</v>
      </c>
      <c r="E1505" s="10"/>
      <c r="F1505" s="10"/>
      <c r="G1505" s="10" t="s">
        <v>1245</v>
      </c>
      <c r="H1505" s="11">
        <f>+H1506+H1509</f>
        <v>672186</v>
      </c>
      <c r="I1505" s="11">
        <f>+I1506+I1509</f>
        <v>580542.86</v>
      </c>
      <c r="J1505" s="12">
        <f>IF(H1505&lt;&gt;0,I1505/H1505*100,"**.**")</f>
        <v>86.36640156147256</v>
      </c>
    </row>
    <row r="1506" spans="2:10" s="7" customFormat="1" ht="22.5">
      <c r="B1506" s="10"/>
      <c r="C1506" s="10"/>
      <c r="D1506" s="10"/>
      <c r="E1506" s="10" t="s">
        <v>1577</v>
      </c>
      <c r="F1506" s="10"/>
      <c r="G1506" s="10" t="s">
        <v>1578</v>
      </c>
      <c r="H1506" s="11">
        <f>+H1507</f>
        <v>411186</v>
      </c>
      <c r="I1506" s="11">
        <f>+I1507</f>
        <v>319542.86</v>
      </c>
      <c r="J1506" s="12">
        <f>IF(H1506&lt;&gt;0,I1506/H1506*100,"**.**")</f>
        <v>77.71248534726377</v>
      </c>
    </row>
    <row r="1507" spans="2:10" s="8" customFormat="1" ht="22.5">
      <c r="B1507" s="13"/>
      <c r="C1507" s="13"/>
      <c r="D1507" s="13"/>
      <c r="E1507" s="13"/>
      <c r="F1507" s="13" t="s">
        <v>749</v>
      </c>
      <c r="G1507" s="13" t="s">
        <v>750</v>
      </c>
      <c r="H1507" s="14">
        <f>+H1508</f>
        <v>411186</v>
      </c>
      <c r="I1507" s="14">
        <f>+I1508</f>
        <v>319542.86</v>
      </c>
      <c r="J1507" s="15">
        <f>IF(H1507&lt;&gt;0,I1507/H1507*100,"**.**")</f>
        <v>77.71248534726377</v>
      </c>
    </row>
    <row r="1508" spans="2:10" s="8" customFormat="1" ht="22.5">
      <c r="B1508" s="13"/>
      <c r="C1508" s="13"/>
      <c r="D1508" s="13"/>
      <c r="E1508" s="13"/>
      <c r="F1508" s="13" t="s">
        <v>749</v>
      </c>
      <c r="G1508" s="13" t="s">
        <v>750</v>
      </c>
      <c r="H1508" s="14">
        <v>411186</v>
      </c>
      <c r="I1508" s="14">
        <v>319542.86</v>
      </c>
      <c r="J1508" s="15">
        <f>IF(H1508&lt;&gt;0,I1508/H1508*100,"**.**")</f>
        <v>77.71248534726377</v>
      </c>
    </row>
    <row r="1509" spans="2:10" s="7" customFormat="1" ht="22.5">
      <c r="B1509" s="10"/>
      <c r="C1509" s="10"/>
      <c r="D1509" s="10"/>
      <c r="E1509" s="10" t="s">
        <v>1551</v>
      </c>
      <c r="F1509" s="10"/>
      <c r="G1509" s="10" t="s">
        <v>1552</v>
      </c>
      <c r="H1509" s="11">
        <f>+H1510</f>
        <v>261000</v>
      </c>
      <c r="I1509" s="11">
        <f>+I1510</f>
        <v>261000</v>
      </c>
      <c r="J1509" s="12">
        <f>IF(H1509&lt;&gt;0,I1509/H1509*100,"**.**")</f>
        <v>100</v>
      </c>
    </row>
    <row r="1510" spans="2:10" s="8" customFormat="1" ht="22.5">
      <c r="B1510" s="13"/>
      <c r="C1510" s="13"/>
      <c r="D1510" s="13"/>
      <c r="E1510" s="13"/>
      <c r="F1510" s="13" t="s">
        <v>749</v>
      </c>
      <c r="G1510" s="13" t="s">
        <v>750</v>
      </c>
      <c r="H1510" s="14">
        <f>+H1511</f>
        <v>261000</v>
      </c>
      <c r="I1510" s="14">
        <f>+I1511</f>
        <v>261000</v>
      </c>
      <c r="J1510" s="15">
        <f>IF(H1510&lt;&gt;0,I1510/H1510*100,"**.**")</f>
        <v>100</v>
      </c>
    </row>
    <row r="1511" spans="2:10" s="8" customFormat="1" ht="22.5">
      <c r="B1511" s="13"/>
      <c r="C1511" s="13"/>
      <c r="D1511" s="13"/>
      <c r="E1511" s="13"/>
      <c r="F1511" s="13" t="s">
        <v>749</v>
      </c>
      <c r="G1511" s="13" t="s">
        <v>750</v>
      </c>
      <c r="H1511" s="14">
        <v>261000</v>
      </c>
      <c r="I1511" s="14">
        <v>261000</v>
      </c>
      <c r="J1511" s="15">
        <f>IF(H1511&lt;&gt;0,I1511/H1511*100,"**.**")</f>
        <v>100</v>
      </c>
    </row>
    <row r="1512" spans="2:10" s="8" customFormat="1" ht="22.5">
      <c r="B1512" s="13"/>
      <c r="C1512" s="13" t="s">
        <v>1249</v>
      </c>
      <c r="D1512" s="13"/>
      <c r="E1512" s="13"/>
      <c r="F1512" s="13"/>
      <c r="G1512" s="13" t="s">
        <v>1250</v>
      </c>
      <c r="H1512" s="14">
        <f>+H1513</f>
        <v>16999.02</v>
      </c>
      <c r="I1512" s="14">
        <f>+I1513</f>
        <v>16999.02</v>
      </c>
      <c r="J1512" s="15">
        <f>IF(H1512&lt;&gt;0,I1512/H1512*100,"**.**")</f>
        <v>100</v>
      </c>
    </row>
    <row r="1513" spans="1:10" s="7" customFormat="1" ht="22.5">
      <c r="A1513" s="10" t="s">
        <v>353</v>
      </c>
      <c r="B1513" s="10"/>
      <c r="C1513" s="10"/>
      <c r="D1513" s="10" t="s">
        <v>1251</v>
      </c>
      <c r="E1513" s="10"/>
      <c r="F1513" s="10"/>
      <c r="G1513" s="10" t="s">
        <v>1252</v>
      </c>
      <c r="H1513" s="11">
        <f>+H1514</f>
        <v>16999.02</v>
      </c>
      <c r="I1513" s="11">
        <f>+I1514</f>
        <v>16999.02</v>
      </c>
      <c r="J1513" s="12">
        <f>IF(H1513&lt;&gt;0,I1513/H1513*100,"**.**")</f>
        <v>100</v>
      </c>
    </row>
    <row r="1514" spans="2:10" s="7" customFormat="1" ht="22.5">
      <c r="B1514" s="10"/>
      <c r="C1514" s="10"/>
      <c r="D1514" s="10"/>
      <c r="E1514" s="10" t="s">
        <v>1579</v>
      </c>
      <c r="F1514" s="10"/>
      <c r="G1514" s="10" t="s">
        <v>1580</v>
      </c>
      <c r="H1514" s="11">
        <f>+H1515</f>
        <v>16999.02</v>
      </c>
      <c r="I1514" s="11">
        <f>+I1515</f>
        <v>16999.02</v>
      </c>
      <c r="J1514" s="12">
        <f>IF(H1514&lt;&gt;0,I1514/H1514*100,"**.**")</f>
        <v>100</v>
      </c>
    </row>
    <row r="1515" spans="2:10" s="8" customFormat="1" ht="22.5">
      <c r="B1515" s="13"/>
      <c r="C1515" s="13"/>
      <c r="D1515" s="13"/>
      <c r="E1515" s="13"/>
      <c r="F1515" s="13" t="s">
        <v>812</v>
      </c>
      <c r="G1515" s="13" t="s">
        <v>813</v>
      </c>
      <c r="H1515" s="14">
        <f>+H1516</f>
        <v>16999.02</v>
      </c>
      <c r="I1515" s="14">
        <f>+I1516</f>
        <v>16999.02</v>
      </c>
      <c r="J1515" s="15">
        <f>IF(H1515&lt;&gt;0,I1515/H1515*100,"**.**")</f>
        <v>100</v>
      </c>
    </row>
    <row r="1516" spans="2:10" s="8" customFormat="1" ht="22.5">
      <c r="B1516" s="13"/>
      <c r="C1516" s="13"/>
      <c r="D1516" s="13"/>
      <c r="E1516" s="13"/>
      <c r="F1516" s="13" t="s">
        <v>812</v>
      </c>
      <c r="G1516" s="13" t="s">
        <v>813</v>
      </c>
      <c r="H1516" s="14">
        <v>16999.02</v>
      </c>
      <c r="I1516" s="14">
        <v>16999.02</v>
      </c>
      <c r="J1516" s="15">
        <f>IF(H1516&lt;&gt;0,I1516/H1516*100,"**.**")</f>
        <v>100</v>
      </c>
    </row>
    <row r="1517" spans="2:10" s="7" customFormat="1" ht="22.5">
      <c r="B1517" s="10"/>
      <c r="C1517" s="10" t="s">
        <v>1170</v>
      </c>
      <c r="D1517" s="10"/>
      <c r="E1517" s="10"/>
      <c r="F1517" s="10"/>
      <c r="G1517" s="10" t="s">
        <v>1171</v>
      </c>
      <c r="H1517" s="11">
        <f>+H1518</f>
        <v>1155675.8199999998</v>
      </c>
      <c r="I1517" s="11">
        <f>+I1518</f>
        <v>1155675.8199999998</v>
      </c>
      <c r="J1517" s="12">
        <f>IF(H1517&lt;&gt;0,I1517/H1517*100,"**.**")</f>
        <v>100</v>
      </c>
    </row>
    <row r="1518" spans="2:10" s="8" customFormat="1" ht="22.5">
      <c r="B1518" s="13"/>
      <c r="C1518" s="13" t="s">
        <v>1253</v>
      </c>
      <c r="D1518" s="13"/>
      <c r="E1518" s="13"/>
      <c r="F1518" s="13"/>
      <c r="G1518" s="13" t="s">
        <v>1254</v>
      </c>
      <c r="H1518" s="14">
        <f>+H1519</f>
        <v>1155675.8199999998</v>
      </c>
      <c r="I1518" s="14">
        <f>+I1519</f>
        <v>1155675.8199999998</v>
      </c>
      <c r="J1518" s="15">
        <f>IF(H1518&lt;&gt;0,I1518/H1518*100,"**.**")</f>
        <v>100</v>
      </c>
    </row>
    <row r="1519" spans="1:10" s="7" customFormat="1" ht="22.5">
      <c r="A1519" s="10" t="s">
        <v>356</v>
      </c>
      <c r="B1519" s="10"/>
      <c r="C1519" s="10"/>
      <c r="D1519" s="10" t="s">
        <v>1255</v>
      </c>
      <c r="E1519" s="10"/>
      <c r="F1519" s="10"/>
      <c r="G1519" s="10" t="s">
        <v>1254</v>
      </c>
      <c r="H1519" s="11">
        <f>+H1520+H1523+H1528+H1531+H1534+H1537+H1540+H1543+H1546</f>
        <v>1155675.8199999998</v>
      </c>
      <c r="I1519" s="11">
        <f>+I1520+I1523+I1528+I1531+I1534+I1537+I1540+I1543+I1546</f>
        <v>1155675.8199999998</v>
      </c>
      <c r="J1519" s="12">
        <f>IF(H1519&lt;&gt;0,I1519/H1519*100,"**.**")</f>
        <v>100</v>
      </c>
    </row>
    <row r="1520" spans="2:10" s="7" customFormat="1" ht="22.5">
      <c r="B1520" s="10"/>
      <c r="C1520" s="10"/>
      <c r="D1520" s="10"/>
      <c r="E1520" s="10" t="s">
        <v>1585</v>
      </c>
      <c r="F1520" s="10"/>
      <c r="G1520" s="10" t="s">
        <v>1586</v>
      </c>
      <c r="H1520" s="11">
        <f>+H1521</f>
        <v>5000</v>
      </c>
      <c r="I1520" s="11">
        <f>+I1521</f>
        <v>5000</v>
      </c>
      <c r="J1520" s="12">
        <f>IF(H1520&lt;&gt;0,I1520/H1520*100,"**.**")</f>
        <v>100</v>
      </c>
    </row>
    <row r="1521" spans="2:10" s="8" customFormat="1" ht="22.5">
      <c r="B1521" s="13"/>
      <c r="C1521" s="13"/>
      <c r="D1521" s="13"/>
      <c r="E1521" s="13"/>
      <c r="F1521" s="13" t="s">
        <v>738</v>
      </c>
      <c r="G1521" s="13" t="s">
        <v>14</v>
      </c>
      <c r="H1521" s="14">
        <f>+H1522</f>
        <v>5000</v>
      </c>
      <c r="I1521" s="14">
        <f>+I1522</f>
        <v>5000</v>
      </c>
      <c r="J1521" s="15">
        <f>IF(H1521&lt;&gt;0,I1521/H1521*100,"**.**")</f>
        <v>100</v>
      </c>
    </row>
    <row r="1522" spans="2:10" s="8" customFormat="1" ht="22.5">
      <c r="B1522" s="13"/>
      <c r="C1522" s="13"/>
      <c r="D1522" s="13"/>
      <c r="E1522" s="13"/>
      <c r="F1522" s="13" t="s">
        <v>738</v>
      </c>
      <c r="G1522" s="13" t="s">
        <v>14</v>
      </c>
      <c r="H1522" s="14">
        <v>5000</v>
      </c>
      <c r="I1522" s="14">
        <v>5000</v>
      </c>
      <c r="J1522" s="15">
        <f>IF(H1522&lt;&gt;0,I1522/H1522*100,"**.**")</f>
        <v>100</v>
      </c>
    </row>
    <row r="1523" spans="2:10" s="7" customFormat="1" ht="22.5">
      <c r="B1523" s="10"/>
      <c r="C1523" s="10"/>
      <c r="D1523" s="10"/>
      <c r="E1523" s="10" t="s">
        <v>1581</v>
      </c>
      <c r="F1523" s="10"/>
      <c r="G1523" s="10" t="s">
        <v>1582</v>
      </c>
      <c r="H1523" s="11">
        <f>+H1524+H1526</f>
        <v>681710.61</v>
      </c>
      <c r="I1523" s="11">
        <f>+I1524+I1526</f>
        <v>681710.61</v>
      </c>
      <c r="J1523" s="12">
        <f>IF(H1523&lt;&gt;0,I1523/H1523*100,"**.**")</f>
        <v>100</v>
      </c>
    </row>
    <row r="1524" spans="2:10" s="8" customFormat="1" ht="22.5">
      <c r="B1524" s="13"/>
      <c r="C1524" s="13"/>
      <c r="D1524" s="13"/>
      <c r="E1524" s="13"/>
      <c r="F1524" s="13" t="s">
        <v>749</v>
      </c>
      <c r="G1524" s="13" t="s">
        <v>750</v>
      </c>
      <c r="H1524" s="14">
        <f>+H1525</f>
        <v>661710.61</v>
      </c>
      <c r="I1524" s="14">
        <f>+I1525</f>
        <v>661710.61</v>
      </c>
      <c r="J1524" s="15">
        <f>IF(H1524&lt;&gt;0,I1524/H1524*100,"**.**")</f>
        <v>100</v>
      </c>
    </row>
    <row r="1525" spans="2:10" s="8" customFormat="1" ht="22.5">
      <c r="B1525" s="13"/>
      <c r="C1525" s="13"/>
      <c r="D1525" s="13"/>
      <c r="E1525" s="13"/>
      <c r="F1525" s="13" t="s">
        <v>749</v>
      </c>
      <c r="G1525" s="13" t="s">
        <v>750</v>
      </c>
      <c r="H1525" s="14">
        <v>661710.61</v>
      </c>
      <c r="I1525" s="14">
        <v>661710.61</v>
      </c>
      <c r="J1525" s="15">
        <f>IF(H1525&lt;&gt;0,I1525/H1525*100,"**.**")</f>
        <v>100</v>
      </c>
    </row>
    <row r="1526" spans="2:10" s="8" customFormat="1" ht="22.5">
      <c r="B1526" s="13"/>
      <c r="C1526" s="13"/>
      <c r="D1526" s="13"/>
      <c r="E1526" s="13"/>
      <c r="F1526" s="13" t="s">
        <v>806</v>
      </c>
      <c r="G1526" s="13" t="s">
        <v>807</v>
      </c>
      <c r="H1526" s="14">
        <f>+H1527</f>
        <v>20000</v>
      </c>
      <c r="I1526" s="14">
        <f>+I1527</f>
        <v>20000</v>
      </c>
      <c r="J1526" s="15">
        <f>IF(H1526&lt;&gt;0,I1526/H1526*100,"**.**")</f>
        <v>100</v>
      </c>
    </row>
    <row r="1527" spans="2:10" s="8" customFormat="1" ht="22.5">
      <c r="B1527" s="13"/>
      <c r="C1527" s="13"/>
      <c r="D1527" s="13"/>
      <c r="E1527" s="13"/>
      <c r="F1527" s="13" t="s">
        <v>806</v>
      </c>
      <c r="G1527" s="13" t="s">
        <v>807</v>
      </c>
      <c r="H1527" s="14">
        <v>20000</v>
      </c>
      <c r="I1527" s="14">
        <v>20000</v>
      </c>
      <c r="J1527" s="15">
        <f>IF(H1527&lt;&gt;0,I1527/H1527*100,"**.**")</f>
        <v>100</v>
      </c>
    </row>
    <row r="1528" spans="2:10" s="7" customFormat="1" ht="22.5">
      <c r="B1528" s="10"/>
      <c r="C1528" s="10"/>
      <c r="D1528" s="10"/>
      <c r="E1528" s="10" t="s">
        <v>1587</v>
      </c>
      <c r="F1528" s="10"/>
      <c r="G1528" s="10" t="s">
        <v>1588</v>
      </c>
      <c r="H1528" s="11">
        <f>+H1529</f>
        <v>5000</v>
      </c>
      <c r="I1528" s="11">
        <f>+I1529</f>
        <v>5000</v>
      </c>
      <c r="J1528" s="12">
        <f>IF(H1528&lt;&gt;0,I1528/H1528*100,"**.**")</f>
        <v>100</v>
      </c>
    </row>
    <row r="1529" spans="2:10" s="8" customFormat="1" ht="22.5">
      <c r="B1529" s="13"/>
      <c r="C1529" s="13"/>
      <c r="D1529" s="13"/>
      <c r="E1529" s="13"/>
      <c r="F1529" s="13" t="s">
        <v>806</v>
      </c>
      <c r="G1529" s="13" t="s">
        <v>807</v>
      </c>
      <c r="H1529" s="14">
        <f>+H1530</f>
        <v>5000</v>
      </c>
      <c r="I1529" s="14">
        <f>+I1530</f>
        <v>5000</v>
      </c>
      <c r="J1529" s="15">
        <f>IF(H1529&lt;&gt;0,I1529/H1529*100,"**.**")</f>
        <v>100</v>
      </c>
    </row>
    <row r="1530" spans="2:10" s="8" customFormat="1" ht="22.5">
      <c r="B1530" s="13"/>
      <c r="C1530" s="13"/>
      <c r="D1530" s="13"/>
      <c r="E1530" s="13"/>
      <c r="F1530" s="13" t="s">
        <v>806</v>
      </c>
      <c r="G1530" s="13" t="s">
        <v>807</v>
      </c>
      <c r="H1530" s="14">
        <v>5000</v>
      </c>
      <c r="I1530" s="14">
        <v>5000</v>
      </c>
      <c r="J1530" s="15">
        <f>IF(H1530&lt;&gt;0,I1530/H1530*100,"**.**")</f>
        <v>100</v>
      </c>
    </row>
    <row r="1531" spans="2:10" s="7" customFormat="1" ht="22.5">
      <c r="B1531" s="10"/>
      <c r="C1531" s="10"/>
      <c r="D1531" s="10"/>
      <c r="E1531" s="10" t="s">
        <v>1589</v>
      </c>
      <c r="F1531" s="10"/>
      <c r="G1531" s="10" t="s">
        <v>1590</v>
      </c>
      <c r="H1531" s="11">
        <f>+H1532</f>
        <v>250000</v>
      </c>
      <c r="I1531" s="11">
        <f>+I1532</f>
        <v>250000</v>
      </c>
      <c r="J1531" s="12">
        <f>IF(H1531&lt;&gt;0,I1531/H1531*100,"**.**")</f>
        <v>100</v>
      </c>
    </row>
    <row r="1532" spans="2:10" s="8" customFormat="1" ht="22.5">
      <c r="B1532" s="13"/>
      <c r="C1532" s="13"/>
      <c r="D1532" s="13"/>
      <c r="E1532" s="13"/>
      <c r="F1532" s="13" t="s">
        <v>749</v>
      </c>
      <c r="G1532" s="13" t="s">
        <v>750</v>
      </c>
      <c r="H1532" s="14">
        <f>+H1533</f>
        <v>250000</v>
      </c>
      <c r="I1532" s="14">
        <f>+I1533</f>
        <v>250000</v>
      </c>
      <c r="J1532" s="15">
        <f>IF(H1532&lt;&gt;0,I1532/H1532*100,"**.**")</f>
        <v>100</v>
      </c>
    </row>
    <row r="1533" spans="2:10" s="8" customFormat="1" ht="22.5">
      <c r="B1533" s="13"/>
      <c r="C1533" s="13"/>
      <c r="D1533" s="13"/>
      <c r="E1533" s="13"/>
      <c r="F1533" s="13" t="s">
        <v>749</v>
      </c>
      <c r="G1533" s="13" t="s">
        <v>750</v>
      </c>
      <c r="H1533" s="14">
        <v>250000</v>
      </c>
      <c r="I1533" s="14">
        <v>250000</v>
      </c>
      <c r="J1533" s="15">
        <f>IF(H1533&lt;&gt;0,I1533/H1533*100,"**.**")</f>
        <v>100</v>
      </c>
    </row>
    <row r="1534" spans="2:10" s="7" customFormat="1" ht="22.5">
      <c r="B1534" s="10"/>
      <c r="C1534" s="10"/>
      <c r="D1534" s="10"/>
      <c r="E1534" s="10" t="s">
        <v>1583</v>
      </c>
      <c r="F1534" s="10"/>
      <c r="G1534" s="10" t="s">
        <v>1584</v>
      </c>
      <c r="H1534" s="11">
        <f>+H1535</f>
        <v>31965.21</v>
      </c>
      <c r="I1534" s="11">
        <f>+I1535</f>
        <v>31965.21</v>
      </c>
      <c r="J1534" s="12">
        <f>IF(H1534&lt;&gt;0,I1534/H1534*100,"**.**")</f>
        <v>100</v>
      </c>
    </row>
    <row r="1535" spans="2:10" s="8" customFormat="1" ht="22.5">
      <c r="B1535" s="13"/>
      <c r="C1535" s="13"/>
      <c r="D1535" s="13"/>
      <c r="E1535" s="13"/>
      <c r="F1535" s="13" t="s">
        <v>749</v>
      </c>
      <c r="G1535" s="13" t="s">
        <v>750</v>
      </c>
      <c r="H1535" s="14">
        <f>+H1536</f>
        <v>31965.21</v>
      </c>
      <c r="I1535" s="14">
        <f>+I1536</f>
        <v>31965.21</v>
      </c>
      <c r="J1535" s="15">
        <f>IF(H1535&lt;&gt;0,I1535/H1535*100,"**.**")</f>
        <v>100</v>
      </c>
    </row>
    <row r="1536" spans="2:10" s="8" customFormat="1" ht="22.5">
      <c r="B1536" s="13"/>
      <c r="C1536" s="13"/>
      <c r="D1536" s="13"/>
      <c r="E1536" s="13"/>
      <c r="F1536" s="13" t="s">
        <v>749</v>
      </c>
      <c r="G1536" s="13" t="s">
        <v>750</v>
      </c>
      <c r="H1536" s="14">
        <v>31965.21</v>
      </c>
      <c r="I1536" s="14">
        <v>31965.21</v>
      </c>
      <c r="J1536" s="15">
        <f>IF(H1536&lt;&gt;0,I1536/H1536*100,"**.**")</f>
        <v>100</v>
      </c>
    </row>
    <row r="1537" spans="2:10" s="7" customFormat="1" ht="22.5">
      <c r="B1537" s="10"/>
      <c r="C1537" s="10"/>
      <c r="D1537" s="10"/>
      <c r="E1537" s="10" t="s">
        <v>1591</v>
      </c>
      <c r="F1537" s="10"/>
      <c r="G1537" s="10" t="s">
        <v>1592</v>
      </c>
      <c r="H1537" s="11">
        <f>+H1538</f>
        <v>50000</v>
      </c>
      <c r="I1537" s="11">
        <f>+I1538</f>
        <v>50000</v>
      </c>
      <c r="J1537" s="12">
        <f>IF(H1537&lt;&gt;0,I1537/H1537*100,"**.**")</f>
        <v>100</v>
      </c>
    </row>
    <row r="1538" spans="2:10" s="8" customFormat="1" ht="22.5">
      <c r="B1538" s="13"/>
      <c r="C1538" s="13"/>
      <c r="D1538" s="13"/>
      <c r="E1538" s="13"/>
      <c r="F1538" s="13" t="s">
        <v>749</v>
      </c>
      <c r="G1538" s="13" t="s">
        <v>750</v>
      </c>
      <c r="H1538" s="14">
        <f>+H1539</f>
        <v>50000</v>
      </c>
      <c r="I1538" s="14">
        <f>+I1539</f>
        <v>50000</v>
      </c>
      <c r="J1538" s="15">
        <f>IF(H1538&lt;&gt;0,I1538/H1538*100,"**.**")</f>
        <v>100</v>
      </c>
    </row>
    <row r="1539" spans="2:10" s="8" customFormat="1" ht="22.5">
      <c r="B1539" s="13"/>
      <c r="C1539" s="13"/>
      <c r="D1539" s="13"/>
      <c r="E1539" s="13"/>
      <c r="F1539" s="13" t="s">
        <v>749</v>
      </c>
      <c r="G1539" s="13" t="s">
        <v>750</v>
      </c>
      <c r="H1539" s="14">
        <v>50000</v>
      </c>
      <c r="I1539" s="14">
        <v>50000</v>
      </c>
      <c r="J1539" s="15">
        <f>IF(H1539&lt;&gt;0,I1539/H1539*100,"**.**")</f>
        <v>100</v>
      </c>
    </row>
    <row r="1540" spans="2:10" s="7" customFormat="1" ht="22.5">
      <c r="B1540" s="10"/>
      <c r="C1540" s="10"/>
      <c r="D1540" s="10"/>
      <c r="E1540" s="10" t="s">
        <v>1593</v>
      </c>
      <c r="F1540" s="10"/>
      <c r="G1540" s="10" t="s">
        <v>1594</v>
      </c>
      <c r="H1540" s="11">
        <f>+H1541</f>
        <v>80000</v>
      </c>
      <c r="I1540" s="11">
        <f>+I1541</f>
        <v>80000</v>
      </c>
      <c r="J1540" s="12">
        <f>IF(H1540&lt;&gt;0,I1540/H1540*100,"**.**")</f>
        <v>100</v>
      </c>
    </row>
    <row r="1541" spans="2:10" s="8" customFormat="1" ht="22.5">
      <c r="B1541" s="13"/>
      <c r="C1541" s="13"/>
      <c r="D1541" s="13"/>
      <c r="E1541" s="13"/>
      <c r="F1541" s="13" t="s">
        <v>749</v>
      </c>
      <c r="G1541" s="13" t="s">
        <v>750</v>
      </c>
      <c r="H1541" s="14">
        <f>+H1542</f>
        <v>80000</v>
      </c>
      <c r="I1541" s="14">
        <f>+I1542</f>
        <v>80000</v>
      </c>
      <c r="J1541" s="15">
        <f>IF(H1541&lt;&gt;0,I1541/H1541*100,"**.**")</f>
        <v>100</v>
      </c>
    </row>
    <row r="1542" spans="2:10" s="8" customFormat="1" ht="22.5">
      <c r="B1542" s="13"/>
      <c r="C1542" s="13"/>
      <c r="D1542" s="13"/>
      <c r="E1542" s="13"/>
      <c r="F1542" s="13" t="s">
        <v>749</v>
      </c>
      <c r="G1542" s="13" t="s">
        <v>750</v>
      </c>
      <c r="H1542" s="14">
        <v>80000</v>
      </c>
      <c r="I1542" s="14">
        <v>80000</v>
      </c>
      <c r="J1542" s="15">
        <f>IF(H1542&lt;&gt;0,I1542/H1542*100,"**.**")</f>
        <v>100</v>
      </c>
    </row>
    <row r="1543" spans="2:10" s="7" customFormat="1" ht="22.5">
      <c r="B1543" s="10"/>
      <c r="C1543" s="10"/>
      <c r="D1543" s="10"/>
      <c r="E1543" s="10" t="s">
        <v>1595</v>
      </c>
      <c r="F1543" s="10"/>
      <c r="G1543" s="10" t="s">
        <v>1596</v>
      </c>
      <c r="H1543" s="11">
        <f>+H1544</f>
        <v>2000</v>
      </c>
      <c r="I1543" s="11">
        <f>+I1544</f>
        <v>2000</v>
      </c>
      <c r="J1543" s="12">
        <f>IF(H1543&lt;&gt;0,I1543/H1543*100,"**.**")</f>
        <v>100</v>
      </c>
    </row>
    <row r="1544" spans="2:10" s="8" customFormat="1" ht="22.5">
      <c r="B1544" s="13"/>
      <c r="C1544" s="13"/>
      <c r="D1544" s="13"/>
      <c r="E1544" s="13"/>
      <c r="F1544" s="13" t="s">
        <v>767</v>
      </c>
      <c r="G1544" s="13" t="s">
        <v>768</v>
      </c>
      <c r="H1544" s="14">
        <f>+H1545</f>
        <v>2000</v>
      </c>
      <c r="I1544" s="14">
        <f>+I1545</f>
        <v>2000</v>
      </c>
      <c r="J1544" s="15">
        <f>IF(H1544&lt;&gt;0,I1544/H1544*100,"**.**")</f>
        <v>100</v>
      </c>
    </row>
    <row r="1545" spans="2:10" s="8" customFormat="1" ht="22.5">
      <c r="B1545" s="13"/>
      <c r="C1545" s="13"/>
      <c r="D1545" s="13"/>
      <c r="E1545" s="13"/>
      <c r="F1545" s="13" t="s">
        <v>767</v>
      </c>
      <c r="G1545" s="13" t="s">
        <v>768</v>
      </c>
      <c r="H1545" s="14">
        <v>2000</v>
      </c>
      <c r="I1545" s="14">
        <v>2000</v>
      </c>
      <c r="J1545" s="15">
        <f>IF(H1545&lt;&gt;0,I1545/H1545*100,"**.**")</f>
        <v>100</v>
      </c>
    </row>
    <row r="1546" spans="2:10" s="7" customFormat="1" ht="22.5">
      <c r="B1546" s="10"/>
      <c r="C1546" s="10"/>
      <c r="D1546" s="10"/>
      <c r="E1546" s="10" t="s">
        <v>1597</v>
      </c>
      <c r="F1546" s="10"/>
      <c r="G1546" s="10" t="s">
        <v>1598</v>
      </c>
      <c r="H1546" s="11">
        <f>+H1547</f>
        <v>50000</v>
      </c>
      <c r="I1546" s="11">
        <f>+I1547</f>
        <v>50000</v>
      </c>
      <c r="J1546" s="12">
        <f>IF(H1546&lt;&gt;0,I1546/H1546*100,"**.**")</f>
        <v>100</v>
      </c>
    </row>
    <row r="1547" spans="2:10" s="8" customFormat="1" ht="22.5">
      <c r="B1547" s="13"/>
      <c r="C1547" s="13"/>
      <c r="D1547" s="13"/>
      <c r="E1547" s="13"/>
      <c r="F1547" s="13" t="s">
        <v>749</v>
      </c>
      <c r="G1547" s="13" t="s">
        <v>750</v>
      </c>
      <c r="H1547" s="14">
        <f>+H1548</f>
        <v>50000</v>
      </c>
      <c r="I1547" s="14">
        <f>+I1548</f>
        <v>50000</v>
      </c>
      <c r="J1547" s="15">
        <f>IF(H1547&lt;&gt;0,I1547/H1547*100,"**.**")</f>
        <v>100</v>
      </c>
    </row>
    <row r="1548" spans="2:10" s="8" customFormat="1" ht="22.5">
      <c r="B1548" s="13"/>
      <c r="C1548" s="13"/>
      <c r="D1548" s="13"/>
      <c r="E1548" s="13"/>
      <c r="F1548" s="13" t="s">
        <v>749</v>
      </c>
      <c r="G1548" s="13" t="s">
        <v>750</v>
      </c>
      <c r="H1548" s="14">
        <v>50000</v>
      </c>
      <c r="I1548" s="14">
        <v>50000</v>
      </c>
      <c r="J1548" s="15">
        <f>IF(H1548&lt;&gt;0,I1548/H1548*100,"**.**")</f>
        <v>100</v>
      </c>
    </row>
    <row r="1549" spans="2:10" s="7" customFormat="1" ht="22.5">
      <c r="B1549" s="10"/>
      <c r="C1549" s="10" t="s">
        <v>342</v>
      </c>
      <c r="D1549" s="10"/>
      <c r="E1549" s="10"/>
      <c r="F1549" s="10"/>
      <c r="G1549" s="10" t="s">
        <v>343</v>
      </c>
      <c r="H1549" s="11">
        <f>+H1550</f>
        <v>140000</v>
      </c>
      <c r="I1549" s="11">
        <f>+I1550</f>
        <v>140000</v>
      </c>
      <c r="J1549" s="12">
        <f>IF(H1549&lt;&gt;0,I1549/H1549*100,"**.**")</f>
        <v>100</v>
      </c>
    </row>
    <row r="1550" spans="2:10" s="7" customFormat="1" ht="22.5">
      <c r="B1550" s="10"/>
      <c r="C1550" s="10" t="s">
        <v>1256</v>
      </c>
      <c r="D1550" s="10"/>
      <c r="E1550" s="10"/>
      <c r="F1550" s="10"/>
      <c r="G1550" s="10" t="s">
        <v>1257</v>
      </c>
      <c r="H1550" s="11">
        <f>+H1551</f>
        <v>140000</v>
      </c>
      <c r="I1550" s="11">
        <f>+I1551</f>
        <v>140000</v>
      </c>
      <c r="J1550" s="12">
        <f>IF(H1550&lt;&gt;0,I1550/H1550*100,"**.**")</f>
        <v>100</v>
      </c>
    </row>
    <row r="1551" spans="2:10" s="8" customFormat="1" ht="22.5">
      <c r="B1551" s="13"/>
      <c r="C1551" s="13" t="s">
        <v>1258</v>
      </c>
      <c r="D1551" s="13"/>
      <c r="E1551" s="13"/>
      <c r="F1551" s="13"/>
      <c r="G1551" s="13" t="s">
        <v>1259</v>
      </c>
      <c r="H1551" s="14">
        <f>+H1552</f>
        <v>140000</v>
      </c>
      <c r="I1551" s="14">
        <f>+I1552</f>
        <v>140000</v>
      </c>
      <c r="J1551" s="15">
        <f>IF(H1551&lt;&gt;0,I1551/H1551*100,"**.**")</f>
        <v>100</v>
      </c>
    </row>
    <row r="1552" spans="1:10" s="7" customFormat="1" ht="22.5">
      <c r="A1552" s="10" t="s">
        <v>361</v>
      </c>
      <c r="B1552" s="10"/>
      <c r="C1552" s="10"/>
      <c r="D1552" s="10" t="s">
        <v>345</v>
      </c>
      <c r="E1552" s="10"/>
      <c r="F1552" s="10"/>
      <c r="G1552" s="10" t="s">
        <v>346</v>
      </c>
      <c r="H1552" s="11">
        <f>+H1553</f>
        <v>140000</v>
      </c>
      <c r="I1552" s="11">
        <f>+I1553</f>
        <v>140000</v>
      </c>
      <c r="J1552" s="12">
        <f>IF(H1552&lt;&gt;0,I1552/H1552*100,"**.**")</f>
        <v>100</v>
      </c>
    </row>
    <row r="1553" spans="2:10" s="7" customFormat="1" ht="22.5">
      <c r="B1553" s="10"/>
      <c r="C1553" s="10"/>
      <c r="D1553" s="10"/>
      <c r="E1553" s="10" t="s">
        <v>1287</v>
      </c>
      <c r="F1553" s="10"/>
      <c r="G1553" s="10" t="s">
        <v>1288</v>
      </c>
      <c r="H1553" s="11">
        <f>+H1554</f>
        <v>140000</v>
      </c>
      <c r="I1553" s="11">
        <f>+I1554</f>
        <v>140000</v>
      </c>
      <c r="J1553" s="12">
        <f>IF(H1553&lt;&gt;0,I1553/H1553*100,"**.**")</f>
        <v>100</v>
      </c>
    </row>
    <row r="1554" spans="2:10" s="8" customFormat="1" ht="22.5">
      <c r="B1554" s="13"/>
      <c r="C1554" s="13"/>
      <c r="D1554" s="13"/>
      <c r="E1554" s="13"/>
      <c r="F1554" s="13" t="s">
        <v>795</v>
      </c>
      <c r="G1554" s="13" t="s">
        <v>347</v>
      </c>
      <c r="H1554" s="14">
        <f>+H1555</f>
        <v>140000</v>
      </c>
      <c r="I1554" s="14">
        <f>+I1555</f>
        <v>140000</v>
      </c>
      <c r="J1554" s="15">
        <f>IF(H1554&lt;&gt;0,I1554/H1554*100,"**.**")</f>
        <v>100</v>
      </c>
    </row>
    <row r="1555" spans="2:10" s="8" customFormat="1" ht="22.5">
      <c r="B1555" s="13"/>
      <c r="C1555" s="13"/>
      <c r="D1555" s="13"/>
      <c r="E1555" s="13"/>
      <c r="F1555" s="13" t="s">
        <v>795</v>
      </c>
      <c r="G1555" s="13" t="s">
        <v>347</v>
      </c>
      <c r="H1555" s="14">
        <v>140000</v>
      </c>
      <c r="I1555" s="14">
        <v>140000</v>
      </c>
      <c r="J1555" s="15">
        <f>IF(H1555&lt;&gt;0,I1555/H1555*100,"**.**")</f>
        <v>100</v>
      </c>
    </row>
    <row r="1556" spans="2:10" s="7" customFormat="1" ht="22.5">
      <c r="B1556" s="10" t="s">
        <v>485</v>
      </c>
      <c r="C1556" s="10"/>
      <c r="D1556" s="10"/>
      <c r="E1556" s="10"/>
      <c r="F1556" s="10"/>
      <c r="G1556" s="10" t="s">
        <v>486</v>
      </c>
      <c r="H1556" s="11">
        <f>+H1557+H1675+H1757+H1835+H1909+H1985+H2053+H2139+H2215+H2255+H2329+H2412</f>
        <v>895329.54</v>
      </c>
      <c r="I1556" s="11">
        <f>+I1557+I1675+I1757+I1835+I1909+I1985+I2053+I2139+I2215+I2255+I2329+I2412</f>
        <v>895329.54</v>
      </c>
      <c r="J1556" s="12">
        <f>IF(H1556&lt;&gt;0,I1556/H1556*100,"**.**")</f>
        <v>100</v>
      </c>
    </row>
    <row r="1557" spans="2:10" s="7" customFormat="1" ht="22.5">
      <c r="B1557" s="10" t="s">
        <v>487</v>
      </c>
      <c r="C1557" s="10"/>
      <c r="D1557" s="10"/>
      <c r="E1557" s="10"/>
      <c r="F1557" s="10"/>
      <c r="G1557" s="10" t="s">
        <v>488</v>
      </c>
      <c r="H1557" s="11">
        <f>+H1558+H1615+H1627+H1654</f>
        <v>64423.479999999996</v>
      </c>
      <c r="I1557" s="11">
        <f>+I1558+I1615+I1627+I1654</f>
        <v>64423.479999999996</v>
      </c>
      <c r="J1557" s="12">
        <f>IF(H1557&lt;&gt;0,I1557/H1557*100,"**.**")</f>
        <v>100</v>
      </c>
    </row>
    <row r="1558" spans="2:10" s="7" customFormat="1" ht="22.5">
      <c r="B1558" s="10"/>
      <c r="C1558" s="10" t="s">
        <v>69</v>
      </c>
      <c r="D1558" s="10"/>
      <c r="E1558" s="10"/>
      <c r="F1558" s="10"/>
      <c r="G1558" s="10" t="s">
        <v>70</v>
      </c>
      <c r="H1558" s="11">
        <f>+H1559</f>
        <v>23643.48</v>
      </c>
      <c r="I1558" s="11">
        <f>+I1559</f>
        <v>23643.48</v>
      </c>
      <c r="J1558" s="12">
        <f>IF(H1558&lt;&gt;0,I1558/H1558*100,"**.**")</f>
        <v>100</v>
      </c>
    </row>
    <row r="1559" spans="2:10" s="7" customFormat="1" ht="22.5">
      <c r="B1559" s="10"/>
      <c r="C1559" s="10" t="s">
        <v>1260</v>
      </c>
      <c r="D1559" s="10"/>
      <c r="E1559" s="10"/>
      <c r="F1559" s="10"/>
      <c r="G1559" s="10" t="s">
        <v>1261</v>
      </c>
      <c r="H1559" s="11">
        <f>+H1560</f>
        <v>23643.48</v>
      </c>
      <c r="I1559" s="11">
        <f>+I1560</f>
        <v>23643.48</v>
      </c>
      <c r="J1559" s="12">
        <f>IF(H1559&lt;&gt;0,I1559/H1559*100,"**.**")</f>
        <v>100</v>
      </c>
    </row>
    <row r="1560" spans="2:10" s="8" customFormat="1" ht="22.5">
      <c r="B1560" s="13"/>
      <c r="C1560" s="13" t="s">
        <v>1262</v>
      </c>
      <c r="D1560" s="13"/>
      <c r="E1560" s="13"/>
      <c r="F1560" s="13"/>
      <c r="G1560" s="13" t="s">
        <v>1263</v>
      </c>
      <c r="H1560" s="14">
        <f>+H1561</f>
        <v>23643.48</v>
      </c>
      <c r="I1560" s="14">
        <f>+I1561</f>
        <v>23643.48</v>
      </c>
      <c r="J1560" s="15">
        <f>IF(H1560&lt;&gt;0,I1560/H1560*100,"**.**")</f>
        <v>100</v>
      </c>
    </row>
    <row r="1561" spans="1:10" s="7" customFormat="1" ht="22.5">
      <c r="A1561" s="10" t="s">
        <v>365</v>
      </c>
      <c r="B1561" s="10"/>
      <c r="C1561" s="10"/>
      <c r="D1561" s="10" t="s">
        <v>489</v>
      </c>
      <c r="E1561" s="10"/>
      <c r="F1561" s="10"/>
      <c r="G1561" s="10" t="s">
        <v>490</v>
      </c>
      <c r="H1561" s="11">
        <f>+H1562</f>
        <v>23643.48</v>
      </c>
      <c r="I1561" s="11">
        <f>+I1562</f>
        <v>23643.48</v>
      </c>
      <c r="J1561" s="12">
        <f>IF(H1561&lt;&gt;0,I1561/H1561*100,"**.**")</f>
        <v>100</v>
      </c>
    </row>
    <row r="1562" spans="2:10" s="7" customFormat="1" ht="22.5">
      <c r="B1562" s="10"/>
      <c r="C1562" s="10"/>
      <c r="D1562" s="10"/>
      <c r="E1562" s="10" t="s">
        <v>1287</v>
      </c>
      <c r="F1562" s="10"/>
      <c r="G1562" s="10" t="s">
        <v>1288</v>
      </c>
      <c r="H1562" s="11">
        <f>+H1563+H1565+H1567+H1569+H1571+H1573+H1575+H1577+H1579+H1581+H1583+H1585+H1587+H1589+H1591+H1593+H1595+H1597+H1599+H1601+H1603+H1605+H1607+H1609+H1611+H1613</f>
        <v>23643.48</v>
      </c>
      <c r="I1562" s="11">
        <f>+I1563+I1565+I1567+I1569+I1571+I1573+I1575+I1577+I1579+I1581+I1583+I1585+I1587+I1589+I1591+I1593+I1595+I1597+I1599+I1601+I1603+I1605+I1607+I1609+I1611+I1613</f>
        <v>23643.48</v>
      </c>
      <c r="J1562" s="12">
        <f>IF(H1562&lt;&gt;0,I1562/H1562*100,"**.**")</f>
        <v>100</v>
      </c>
    </row>
    <row r="1563" spans="2:10" s="8" customFormat="1" ht="22.5">
      <c r="B1563" s="13"/>
      <c r="C1563" s="13"/>
      <c r="D1563" s="13"/>
      <c r="E1563" s="13"/>
      <c r="F1563" s="13" t="s">
        <v>667</v>
      </c>
      <c r="G1563" s="13" t="s">
        <v>668</v>
      </c>
      <c r="H1563" s="14">
        <f>+H1564</f>
        <v>11790.48</v>
      </c>
      <c r="I1563" s="14">
        <f>+I1564</f>
        <v>11790.48</v>
      </c>
      <c r="J1563" s="15">
        <f>IF(H1563&lt;&gt;0,I1563/H1563*100,"**.**")</f>
        <v>100</v>
      </c>
    </row>
    <row r="1564" spans="2:10" s="8" customFormat="1" ht="22.5">
      <c r="B1564" s="13"/>
      <c r="C1564" s="13"/>
      <c r="D1564" s="13"/>
      <c r="E1564" s="13"/>
      <c r="F1564" s="13" t="s">
        <v>667</v>
      </c>
      <c r="G1564" s="13" t="s">
        <v>668</v>
      </c>
      <c r="H1564" s="14">
        <v>11790.48</v>
      </c>
      <c r="I1564" s="14">
        <v>11790.48</v>
      </c>
      <c r="J1564" s="15">
        <f>IF(H1564&lt;&gt;0,I1564/H1564*100,"**.**")</f>
        <v>100</v>
      </c>
    </row>
    <row r="1565" spans="2:10" s="8" customFormat="1" ht="22.5">
      <c r="B1565" s="13"/>
      <c r="C1565" s="13"/>
      <c r="D1565" s="13"/>
      <c r="E1565" s="13"/>
      <c r="F1565" s="13" t="s">
        <v>709</v>
      </c>
      <c r="G1565" s="13" t="s">
        <v>77</v>
      </c>
      <c r="H1565" s="14">
        <f>+H1566</f>
        <v>692</v>
      </c>
      <c r="I1565" s="14">
        <f>+I1566</f>
        <v>692</v>
      </c>
      <c r="J1565" s="15">
        <f>IF(H1565&lt;&gt;0,I1565/H1565*100,"**.**")</f>
        <v>100</v>
      </c>
    </row>
    <row r="1566" spans="2:10" s="8" customFormat="1" ht="22.5">
      <c r="B1566" s="13"/>
      <c r="C1566" s="13"/>
      <c r="D1566" s="13"/>
      <c r="E1566" s="13"/>
      <c r="F1566" s="13" t="s">
        <v>709</v>
      </c>
      <c r="G1566" s="13" t="s">
        <v>77</v>
      </c>
      <c r="H1566" s="14">
        <v>692</v>
      </c>
      <c r="I1566" s="14">
        <v>692</v>
      </c>
      <c r="J1566" s="15">
        <f>IF(H1566&lt;&gt;0,I1566/H1566*100,"**.**")</f>
        <v>100</v>
      </c>
    </row>
    <row r="1567" spans="2:10" s="8" customFormat="1" ht="22.5">
      <c r="B1567" s="13"/>
      <c r="C1567" s="13"/>
      <c r="D1567" s="13"/>
      <c r="E1567" s="13"/>
      <c r="F1567" s="13" t="s">
        <v>671</v>
      </c>
      <c r="G1567" s="13" t="s">
        <v>672</v>
      </c>
      <c r="H1567" s="14">
        <f>+H1568</f>
        <v>438</v>
      </c>
      <c r="I1567" s="14">
        <f>+I1568</f>
        <v>438</v>
      </c>
      <c r="J1567" s="15">
        <f>IF(H1567&lt;&gt;0,I1567/H1567*100,"**.**")</f>
        <v>100</v>
      </c>
    </row>
    <row r="1568" spans="2:10" s="8" customFormat="1" ht="22.5">
      <c r="B1568" s="13"/>
      <c r="C1568" s="13"/>
      <c r="D1568" s="13"/>
      <c r="E1568" s="13"/>
      <c r="F1568" s="13" t="s">
        <v>671</v>
      </c>
      <c r="G1568" s="13" t="s">
        <v>672</v>
      </c>
      <c r="H1568" s="14">
        <v>438</v>
      </c>
      <c r="I1568" s="14">
        <v>438</v>
      </c>
      <c r="J1568" s="15">
        <f>IF(H1568&lt;&gt;0,I1568/H1568*100,"**.**")</f>
        <v>100</v>
      </c>
    </row>
    <row r="1569" spans="2:10" s="8" customFormat="1" ht="22.5">
      <c r="B1569" s="13"/>
      <c r="C1569" s="13"/>
      <c r="D1569" s="13"/>
      <c r="E1569" s="13"/>
      <c r="F1569" s="13" t="s">
        <v>673</v>
      </c>
      <c r="G1569" s="13" t="s">
        <v>674</v>
      </c>
      <c r="H1569" s="14">
        <f>+H1570</f>
        <v>426</v>
      </c>
      <c r="I1569" s="14">
        <f>+I1570</f>
        <v>426</v>
      </c>
      <c r="J1569" s="15">
        <f>IF(H1569&lt;&gt;0,I1569/H1569*100,"**.**")</f>
        <v>100</v>
      </c>
    </row>
    <row r="1570" spans="2:10" s="8" customFormat="1" ht="22.5">
      <c r="B1570" s="13"/>
      <c r="C1570" s="13"/>
      <c r="D1570" s="13"/>
      <c r="E1570" s="13"/>
      <c r="F1570" s="13" t="s">
        <v>673</v>
      </c>
      <c r="G1570" s="13" t="s">
        <v>674</v>
      </c>
      <c r="H1570" s="14">
        <v>426</v>
      </c>
      <c r="I1570" s="14">
        <v>426</v>
      </c>
      <c r="J1570" s="15">
        <f>IF(H1570&lt;&gt;0,I1570/H1570*100,"**.**")</f>
        <v>100</v>
      </c>
    </row>
    <row r="1571" spans="2:10" s="8" customFormat="1" ht="22.5">
      <c r="B1571" s="13"/>
      <c r="C1571" s="13"/>
      <c r="D1571" s="13"/>
      <c r="E1571" s="13"/>
      <c r="F1571" s="13" t="s">
        <v>677</v>
      </c>
      <c r="G1571" s="13" t="s">
        <v>45</v>
      </c>
      <c r="H1571" s="14">
        <f>+H1572</f>
        <v>774</v>
      </c>
      <c r="I1571" s="14">
        <f>+I1572</f>
        <v>774</v>
      </c>
      <c r="J1571" s="15">
        <f>IF(H1571&lt;&gt;0,I1571/H1571*100,"**.**")</f>
        <v>100</v>
      </c>
    </row>
    <row r="1572" spans="2:10" s="8" customFormat="1" ht="22.5">
      <c r="B1572" s="13"/>
      <c r="C1572" s="13"/>
      <c r="D1572" s="13"/>
      <c r="E1572" s="13"/>
      <c r="F1572" s="13" t="s">
        <v>677</v>
      </c>
      <c r="G1572" s="13" t="s">
        <v>45</v>
      </c>
      <c r="H1572" s="14">
        <v>774</v>
      </c>
      <c r="I1572" s="14">
        <v>774</v>
      </c>
      <c r="J1572" s="15">
        <f>IF(H1572&lt;&gt;0,I1572/H1572*100,"**.**")</f>
        <v>100</v>
      </c>
    </row>
    <row r="1573" spans="2:10" s="8" customFormat="1" ht="22.5">
      <c r="B1573" s="13"/>
      <c r="C1573" s="13"/>
      <c r="D1573" s="13"/>
      <c r="E1573" s="13"/>
      <c r="F1573" s="13" t="s">
        <v>678</v>
      </c>
      <c r="G1573" s="13" t="s">
        <v>679</v>
      </c>
      <c r="H1573" s="14">
        <f>+H1574</f>
        <v>573</v>
      </c>
      <c r="I1573" s="14">
        <f>+I1574</f>
        <v>573</v>
      </c>
      <c r="J1573" s="15">
        <f>IF(H1573&lt;&gt;0,I1573/H1573*100,"**.**")</f>
        <v>100</v>
      </c>
    </row>
    <row r="1574" spans="2:10" s="8" customFormat="1" ht="22.5">
      <c r="B1574" s="13"/>
      <c r="C1574" s="13"/>
      <c r="D1574" s="13"/>
      <c r="E1574" s="13"/>
      <c r="F1574" s="13" t="s">
        <v>678</v>
      </c>
      <c r="G1574" s="13" t="s">
        <v>679</v>
      </c>
      <c r="H1574" s="14">
        <v>573</v>
      </c>
      <c r="I1574" s="14">
        <v>573</v>
      </c>
      <c r="J1574" s="15">
        <f>IF(H1574&lt;&gt;0,I1574/H1574*100,"**.**")</f>
        <v>100</v>
      </c>
    </row>
    <row r="1575" spans="2:10" s="8" customFormat="1" ht="22.5">
      <c r="B1575" s="13"/>
      <c r="C1575" s="13"/>
      <c r="D1575" s="13"/>
      <c r="E1575" s="13"/>
      <c r="F1575" s="13" t="s">
        <v>680</v>
      </c>
      <c r="G1575" s="13" t="s">
        <v>681</v>
      </c>
      <c r="H1575" s="14">
        <f>+H1576</f>
        <v>46</v>
      </c>
      <c r="I1575" s="14">
        <f>+I1576</f>
        <v>46</v>
      </c>
      <c r="J1575" s="15">
        <f>IF(H1575&lt;&gt;0,I1575/H1575*100,"**.**")</f>
        <v>100</v>
      </c>
    </row>
    <row r="1576" spans="2:10" s="8" customFormat="1" ht="22.5">
      <c r="B1576" s="13"/>
      <c r="C1576" s="13"/>
      <c r="D1576" s="13"/>
      <c r="E1576" s="13"/>
      <c r="F1576" s="13" t="s">
        <v>680</v>
      </c>
      <c r="G1576" s="13" t="s">
        <v>681</v>
      </c>
      <c r="H1576" s="14">
        <v>46</v>
      </c>
      <c r="I1576" s="14">
        <v>46</v>
      </c>
      <c r="J1576" s="15">
        <f>IF(H1576&lt;&gt;0,I1576/H1576*100,"**.**")</f>
        <v>100</v>
      </c>
    </row>
    <row r="1577" spans="2:10" s="8" customFormat="1" ht="22.5">
      <c r="B1577" s="13"/>
      <c r="C1577" s="13"/>
      <c r="D1577" s="13"/>
      <c r="E1577" s="13"/>
      <c r="F1577" s="13" t="s">
        <v>682</v>
      </c>
      <c r="G1577" s="13" t="s">
        <v>46</v>
      </c>
      <c r="H1577" s="14">
        <f>+H1578</f>
        <v>6</v>
      </c>
      <c r="I1577" s="14">
        <f>+I1578</f>
        <v>6</v>
      </c>
      <c r="J1577" s="15">
        <f>IF(H1577&lt;&gt;0,I1577/H1577*100,"**.**")</f>
        <v>100</v>
      </c>
    </row>
    <row r="1578" spans="2:10" s="8" customFormat="1" ht="22.5">
      <c r="B1578" s="13"/>
      <c r="C1578" s="13"/>
      <c r="D1578" s="13"/>
      <c r="E1578" s="13"/>
      <c r="F1578" s="13" t="s">
        <v>682</v>
      </c>
      <c r="G1578" s="13" t="s">
        <v>46</v>
      </c>
      <c r="H1578" s="14">
        <v>6</v>
      </c>
      <c r="I1578" s="14">
        <v>6</v>
      </c>
      <c r="J1578" s="15">
        <f>IF(H1578&lt;&gt;0,I1578/H1578*100,"**.**")</f>
        <v>100</v>
      </c>
    </row>
    <row r="1579" spans="2:10" s="8" customFormat="1" ht="22.5">
      <c r="B1579" s="13"/>
      <c r="C1579" s="13"/>
      <c r="D1579" s="13"/>
      <c r="E1579" s="13"/>
      <c r="F1579" s="13" t="s">
        <v>683</v>
      </c>
      <c r="G1579" s="13" t="s">
        <v>684</v>
      </c>
      <c r="H1579" s="14">
        <f>+H1580</f>
        <v>9</v>
      </c>
      <c r="I1579" s="14">
        <f>+I1580</f>
        <v>9</v>
      </c>
      <c r="J1579" s="15">
        <f>IF(H1579&lt;&gt;0,I1579/H1579*100,"**.**")</f>
        <v>100</v>
      </c>
    </row>
    <row r="1580" spans="2:10" s="8" customFormat="1" ht="22.5">
      <c r="B1580" s="13"/>
      <c r="C1580" s="13"/>
      <c r="D1580" s="13"/>
      <c r="E1580" s="13"/>
      <c r="F1580" s="13" t="s">
        <v>683</v>
      </c>
      <c r="G1580" s="13" t="s">
        <v>684</v>
      </c>
      <c r="H1580" s="14">
        <v>9</v>
      </c>
      <c r="I1580" s="14">
        <v>9</v>
      </c>
      <c r="J1580" s="15">
        <f>IF(H1580&lt;&gt;0,I1580/H1580*100,"**.**")</f>
        <v>100</v>
      </c>
    </row>
    <row r="1581" spans="2:10" s="8" customFormat="1" ht="22.5">
      <c r="B1581" s="13"/>
      <c r="C1581" s="13"/>
      <c r="D1581" s="13"/>
      <c r="E1581" s="13"/>
      <c r="F1581" s="13" t="s">
        <v>675</v>
      </c>
      <c r="G1581" s="13" t="s">
        <v>676</v>
      </c>
      <c r="H1581" s="14">
        <f>+H1582</f>
        <v>276.3</v>
      </c>
      <c r="I1581" s="14">
        <f>+I1582</f>
        <v>276.3</v>
      </c>
      <c r="J1581" s="15">
        <f>IF(H1581&lt;&gt;0,I1581/H1581*100,"**.**")</f>
        <v>100</v>
      </c>
    </row>
    <row r="1582" spans="2:10" s="8" customFormat="1" ht="22.5">
      <c r="B1582" s="13"/>
      <c r="C1582" s="13"/>
      <c r="D1582" s="13"/>
      <c r="E1582" s="13"/>
      <c r="F1582" s="13" t="s">
        <v>675</v>
      </c>
      <c r="G1582" s="13" t="s">
        <v>676</v>
      </c>
      <c r="H1582" s="14">
        <v>276.3</v>
      </c>
      <c r="I1582" s="14">
        <v>276.3</v>
      </c>
      <c r="J1582" s="15">
        <f>IF(H1582&lt;&gt;0,I1582/H1582*100,"**.**")</f>
        <v>100</v>
      </c>
    </row>
    <row r="1583" spans="2:10" s="8" customFormat="1" ht="22.5">
      <c r="B1583" s="13"/>
      <c r="C1583" s="13"/>
      <c r="D1583" s="13"/>
      <c r="E1583" s="13"/>
      <c r="F1583" s="13" t="s">
        <v>659</v>
      </c>
      <c r="G1583" s="13" t="s">
        <v>660</v>
      </c>
      <c r="H1583" s="14">
        <f>+H1584</f>
        <v>1350</v>
      </c>
      <c r="I1583" s="14">
        <f>+I1584</f>
        <v>1350</v>
      </c>
      <c r="J1583" s="15">
        <f>IF(H1583&lt;&gt;0,I1583/H1583*100,"**.**")</f>
        <v>100</v>
      </c>
    </row>
    <row r="1584" spans="2:10" s="8" customFormat="1" ht="22.5">
      <c r="B1584" s="13"/>
      <c r="C1584" s="13"/>
      <c r="D1584" s="13"/>
      <c r="E1584" s="13"/>
      <c r="F1584" s="13" t="s">
        <v>659</v>
      </c>
      <c r="G1584" s="13" t="s">
        <v>660</v>
      </c>
      <c r="H1584" s="14">
        <v>1350</v>
      </c>
      <c r="I1584" s="14">
        <v>1350</v>
      </c>
      <c r="J1584" s="15">
        <f>IF(H1584&lt;&gt;0,I1584/H1584*100,"**.**")</f>
        <v>100</v>
      </c>
    </row>
    <row r="1585" spans="2:10" s="8" customFormat="1" ht="22.5">
      <c r="B1585" s="13"/>
      <c r="C1585" s="13"/>
      <c r="D1585" s="13"/>
      <c r="E1585" s="13"/>
      <c r="F1585" s="13" t="s">
        <v>651</v>
      </c>
      <c r="G1585" s="13" t="s">
        <v>652</v>
      </c>
      <c r="H1585" s="14">
        <f>+H1586</f>
        <v>250</v>
      </c>
      <c r="I1585" s="14">
        <f>+I1586</f>
        <v>250</v>
      </c>
      <c r="J1585" s="15">
        <f>IF(H1585&lt;&gt;0,I1585/H1585*100,"**.**")</f>
        <v>100</v>
      </c>
    </row>
    <row r="1586" spans="2:10" s="8" customFormat="1" ht="22.5">
      <c r="B1586" s="13"/>
      <c r="C1586" s="13"/>
      <c r="D1586" s="13"/>
      <c r="E1586" s="13"/>
      <c r="F1586" s="13" t="s">
        <v>651</v>
      </c>
      <c r="G1586" s="13" t="s">
        <v>652</v>
      </c>
      <c r="H1586" s="14">
        <v>250</v>
      </c>
      <c r="I1586" s="14">
        <v>250</v>
      </c>
      <c r="J1586" s="15">
        <f>IF(H1586&lt;&gt;0,I1586/H1586*100,"**.**")</f>
        <v>100</v>
      </c>
    </row>
    <row r="1587" spans="2:10" s="8" customFormat="1" ht="22.5">
      <c r="B1587" s="13"/>
      <c r="C1587" s="13"/>
      <c r="D1587" s="13"/>
      <c r="E1587" s="13"/>
      <c r="F1587" s="13" t="s">
        <v>653</v>
      </c>
      <c r="G1587" s="13" t="s">
        <v>654</v>
      </c>
      <c r="H1587" s="14">
        <f>+H1588</f>
        <v>1100</v>
      </c>
      <c r="I1587" s="14">
        <f>+I1588</f>
        <v>1100</v>
      </c>
      <c r="J1587" s="15">
        <f>IF(H1587&lt;&gt;0,I1587/H1587*100,"**.**")</f>
        <v>100</v>
      </c>
    </row>
    <row r="1588" spans="2:10" s="8" customFormat="1" ht="22.5">
      <c r="B1588" s="13"/>
      <c r="C1588" s="13"/>
      <c r="D1588" s="13"/>
      <c r="E1588" s="13"/>
      <c r="F1588" s="13" t="s">
        <v>653</v>
      </c>
      <c r="G1588" s="13" t="s">
        <v>654</v>
      </c>
      <c r="H1588" s="14">
        <v>1100</v>
      </c>
      <c r="I1588" s="14">
        <v>1100</v>
      </c>
      <c r="J1588" s="15">
        <f>IF(H1588&lt;&gt;0,I1588/H1588*100,"**.**")</f>
        <v>100</v>
      </c>
    </row>
    <row r="1589" spans="2:10" s="8" customFormat="1" ht="22.5">
      <c r="B1589" s="13"/>
      <c r="C1589" s="13"/>
      <c r="D1589" s="13"/>
      <c r="E1589" s="13"/>
      <c r="F1589" s="13" t="s">
        <v>689</v>
      </c>
      <c r="G1589" s="13" t="s">
        <v>690</v>
      </c>
      <c r="H1589" s="14">
        <f>+H1590</f>
        <v>550</v>
      </c>
      <c r="I1589" s="14">
        <f>+I1590</f>
        <v>550</v>
      </c>
      <c r="J1589" s="15">
        <f>IF(H1589&lt;&gt;0,I1589/H1589*100,"**.**")</f>
        <v>100</v>
      </c>
    </row>
    <row r="1590" spans="2:10" s="8" customFormat="1" ht="22.5">
      <c r="B1590" s="13"/>
      <c r="C1590" s="13"/>
      <c r="D1590" s="13"/>
      <c r="E1590" s="13"/>
      <c r="F1590" s="13" t="s">
        <v>689</v>
      </c>
      <c r="G1590" s="13" t="s">
        <v>690</v>
      </c>
      <c r="H1590" s="14">
        <v>550</v>
      </c>
      <c r="I1590" s="14">
        <v>550</v>
      </c>
      <c r="J1590" s="15">
        <f>IF(H1590&lt;&gt;0,I1590/H1590*100,"**.**")</f>
        <v>100</v>
      </c>
    </row>
    <row r="1591" spans="2:10" s="8" customFormat="1" ht="22.5">
      <c r="B1591" s="13"/>
      <c r="C1591" s="13"/>
      <c r="D1591" s="13"/>
      <c r="E1591" s="13"/>
      <c r="F1591" s="13" t="s">
        <v>691</v>
      </c>
      <c r="G1591" s="13" t="s">
        <v>692</v>
      </c>
      <c r="H1591" s="14">
        <f>+H1592</f>
        <v>1300</v>
      </c>
      <c r="I1591" s="14">
        <f>+I1592</f>
        <v>1300</v>
      </c>
      <c r="J1591" s="15">
        <f>IF(H1591&lt;&gt;0,I1591/H1591*100,"**.**")</f>
        <v>100</v>
      </c>
    </row>
    <row r="1592" spans="2:10" s="8" customFormat="1" ht="22.5">
      <c r="B1592" s="13"/>
      <c r="C1592" s="13"/>
      <c r="D1592" s="13"/>
      <c r="E1592" s="13"/>
      <c r="F1592" s="13" t="s">
        <v>691</v>
      </c>
      <c r="G1592" s="13" t="s">
        <v>692</v>
      </c>
      <c r="H1592" s="14">
        <v>1300</v>
      </c>
      <c r="I1592" s="14">
        <v>1300</v>
      </c>
      <c r="J1592" s="15">
        <f>IF(H1592&lt;&gt;0,I1592/H1592*100,"**.**")</f>
        <v>100</v>
      </c>
    </row>
    <row r="1593" spans="2:10" s="8" customFormat="1" ht="22.5">
      <c r="B1593" s="13"/>
      <c r="C1593" s="13"/>
      <c r="D1593" s="13"/>
      <c r="E1593" s="13"/>
      <c r="F1593" s="13" t="s">
        <v>693</v>
      </c>
      <c r="G1593" s="13" t="s">
        <v>694</v>
      </c>
      <c r="H1593" s="14">
        <f>+H1594</f>
        <v>500</v>
      </c>
      <c r="I1593" s="14">
        <f>+I1594</f>
        <v>500</v>
      </c>
      <c r="J1593" s="15">
        <f>IF(H1593&lt;&gt;0,I1593/H1593*100,"**.**")</f>
        <v>100</v>
      </c>
    </row>
    <row r="1594" spans="2:10" s="8" customFormat="1" ht="22.5">
      <c r="B1594" s="13"/>
      <c r="C1594" s="13"/>
      <c r="D1594" s="13"/>
      <c r="E1594" s="13"/>
      <c r="F1594" s="13" t="s">
        <v>693</v>
      </c>
      <c r="G1594" s="13" t="s">
        <v>694</v>
      </c>
      <c r="H1594" s="14">
        <v>500</v>
      </c>
      <c r="I1594" s="14">
        <v>500</v>
      </c>
      <c r="J1594" s="15">
        <f>IF(H1594&lt;&gt;0,I1594/H1594*100,"**.**")</f>
        <v>100</v>
      </c>
    </row>
    <row r="1595" spans="2:10" s="8" customFormat="1" ht="22.5">
      <c r="B1595" s="13"/>
      <c r="C1595" s="13"/>
      <c r="D1595" s="13"/>
      <c r="E1595" s="13"/>
      <c r="F1595" s="13" t="s">
        <v>697</v>
      </c>
      <c r="G1595" s="13" t="s">
        <v>698</v>
      </c>
      <c r="H1595" s="14">
        <f>+H1596</f>
        <v>750</v>
      </c>
      <c r="I1595" s="14">
        <f>+I1596</f>
        <v>750</v>
      </c>
      <c r="J1595" s="15">
        <f>IF(H1595&lt;&gt;0,I1595/H1595*100,"**.**")</f>
        <v>100</v>
      </c>
    </row>
    <row r="1596" spans="2:10" s="8" customFormat="1" ht="22.5">
      <c r="B1596" s="13"/>
      <c r="C1596" s="13"/>
      <c r="D1596" s="13"/>
      <c r="E1596" s="13"/>
      <c r="F1596" s="13" t="s">
        <v>697</v>
      </c>
      <c r="G1596" s="13" t="s">
        <v>698</v>
      </c>
      <c r="H1596" s="14">
        <v>750</v>
      </c>
      <c r="I1596" s="14">
        <v>750</v>
      </c>
      <c r="J1596" s="15">
        <f>IF(H1596&lt;&gt;0,I1596/H1596*100,"**.**")</f>
        <v>100</v>
      </c>
    </row>
    <row r="1597" spans="2:10" s="8" customFormat="1" ht="22.5">
      <c r="B1597" s="13"/>
      <c r="C1597" s="13"/>
      <c r="D1597" s="13"/>
      <c r="E1597" s="13"/>
      <c r="F1597" s="13" t="s">
        <v>661</v>
      </c>
      <c r="G1597" s="13" t="s">
        <v>662</v>
      </c>
      <c r="H1597" s="14">
        <f>+H1598</f>
        <v>250</v>
      </c>
      <c r="I1597" s="14">
        <f>+I1598</f>
        <v>250</v>
      </c>
      <c r="J1597" s="15">
        <f>IF(H1597&lt;&gt;0,I1597/H1597*100,"**.**")</f>
        <v>100</v>
      </c>
    </row>
    <row r="1598" spans="2:10" s="8" customFormat="1" ht="22.5">
      <c r="B1598" s="13"/>
      <c r="C1598" s="13"/>
      <c r="D1598" s="13"/>
      <c r="E1598" s="13"/>
      <c r="F1598" s="13" t="s">
        <v>661</v>
      </c>
      <c r="G1598" s="13" t="s">
        <v>662</v>
      </c>
      <c r="H1598" s="14">
        <v>250</v>
      </c>
      <c r="I1598" s="14">
        <v>250</v>
      </c>
      <c r="J1598" s="15">
        <f>IF(H1598&lt;&gt;0,I1598/H1598*100,"**.**")</f>
        <v>100</v>
      </c>
    </row>
    <row r="1599" spans="2:10" s="8" customFormat="1" ht="22.5">
      <c r="B1599" s="13"/>
      <c r="C1599" s="13"/>
      <c r="D1599" s="13"/>
      <c r="E1599" s="13"/>
      <c r="F1599" s="13" t="s">
        <v>701</v>
      </c>
      <c r="G1599" s="13" t="s">
        <v>702</v>
      </c>
      <c r="H1599" s="14">
        <f>+H1600</f>
        <v>100</v>
      </c>
      <c r="I1599" s="14">
        <f>+I1600</f>
        <v>100</v>
      </c>
      <c r="J1599" s="15">
        <f>IF(H1599&lt;&gt;0,I1599/H1599*100,"**.**")</f>
        <v>100</v>
      </c>
    </row>
    <row r="1600" spans="2:10" s="8" customFormat="1" ht="22.5">
      <c r="B1600" s="13"/>
      <c r="C1600" s="13"/>
      <c r="D1600" s="13"/>
      <c r="E1600" s="13"/>
      <c r="F1600" s="13" t="s">
        <v>701</v>
      </c>
      <c r="G1600" s="13" t="s">
        <v>702</v>
      </c>
      <c r="H1600" s="14">
        <v>100</v>
      </c>
      <c r="I1600" s="14">
        <v>100</v>
      </c>
      <c r="J1600" s="15">
        <f>IF(H1600&lt;&gt;0,I1600/H1600*100,"**.**")</f>
        <v>100</v>
      </c>
    </row>
    <row r="1601" spans="2:10" s="8" customFormat="1" ht="22.5">
      <c r="B1601" s="13"/>
      <c r="C1601" s="13"/>
      <c r="D1601" s="13"/>
      <c r="E1601" s="13"/>
      <c r="F1601" s="13" t="s">
        <v>824</v>
      </c>
      <c r="G1601" s="13" t="s">
        <v>825</v>
      </c>
      <c r="H1601" s="14">
        <f>+H1602</f>
        <v>70</v>
      </c>
      <c r="I1601" s="14">
        <f>+I1602</f>
        <v>70</v>
      </c>
      <c r="J1601" s="15">
        <f>IF(H1601&lt;&gt;0,I1601/H1601*100,"**.**")</f>
        <v>100</v>
      </c>
    </row>
    <row r="1602" spans="2:10" s="8" customFormat="1" ht="22.5">
      <c r="B1602" s="13"/>
      <c r="C1602" s="13"/>
      <c r="D1602" s="13"/>
      <c r="E1602" s="13"/>
      <c r="F1602" s="13" t="s">
        <v>824</v>
      </c>
      <c r="G1602" s="13" t="s">
        <v>825</v>
      </c>
      <c r="H1602" s="14">
        <v>70</v>
      </c>
      <c r="I1602" s="14">
        <v>70</v>
      </c>
      <c r="J1602" s="15">
        <f>IF(H1602&lt;&gt;0,I1602/H1602*100,"**.**")</f>
        <v>100</v>
      </c>
    </row>
    <row r="1603" spans="2:10" s="8" customFormat="1" ht="22.5">
      <c r="B1603" s="13"/>
      <c r="C1603" s="13"/>
      <c r="D1603" s="13"/>
      <c r="E1603" s="13"/>
      <c r="F1603" s="13" t="s">
        <v>703</v>
      </c>
      <c r="G1603" s="13" t="s">
        <v>704</v>
      </c>
      <c r="H1603" s="14">
        <f>+H1604</f>
        <v>650</v>
      </c>
      <c r="I1603" s="14">
        <f>+I1604</f>
        <v>650</v>
      </c>
      <c r="J1603" s="15">
        <f>IF(H1603&lt;&gt;0,I1603/H1603*100,"**.**")</f>
        <v>100</v>
      </c>
    </row>
    <row r="1604" spans="2:10" s="8" customFormat="1" ht="22.5">
      <c r="B1604" s="13"/>
      <c r="C1604" s="13"/>
      <c r="D1604" s="13"/>
      <c r="E1604" s="13"/>
      <c r="F1604" s="13" t="s">
        <v>703</v>
      </c>
      <c r="G1604" s="13" t="s">
        <v>704</v>
      </c>
      <c r="H1604" s="14">
        <v>650</v>
      </c>
      <c r="I1604" s="14">
        <v>650</v>
      </c>
      <c r="J1604" s="15">
        <f>IF(H1604&lt;&gt;0,I1604/H1604*100,"**.**")</f>
        <v>100</v>
      </c>
    </row>
    <row r="1605" spans="2:10" s="8" customFormat="1" ht="22.5">
      <c r="B1605" s="13"/>
      <c r="C1605" s="13"/>
      <c r="D1605" s="13"/>
      <c r="E1605" s="13"/>
      <c r="F1605" s="13" t="s">
        <v>826</v>
      </c>
      <c r="G1605" s="13" t="s">
        <v>827</v>
      </c>
      <c r="H1605" s="14">
        <f>+H1606</f>
        <v>162</v>
      </c>
      <c r="I1605" s="14">
        <f>+I1606</f>
        <v>162</v>
      </c>
      <c r="J1605" s="15">
        <f>IF(H1605&lt;&gt;0,I1605/H1605*100,"**.**")</f>
        <v>100</v>
      </c>
    </row>
    <row r="1606" spans="2:10" s="8" customFormat="1" ht="22.5">
      <c r="B1606" s="13"/>
      <c r="C1606" s="13"/>
      <c r="D1606" s="13"/>
      <c r="E1606" s="13"/>
      <c r="F1606" s="13" t="s">
        <v>826</v>
      </c>
      <c r="G1606" s="13" t="s">
        <v>827</v>
      </c>
      <c r="H1606" s="14">
        <v>162</v>
      </c>
      <c r="I1606" s="14">
        <v>162</v>
      </c>
      <c r="J1606" s="15">
        <f>IF(H1606&lt;&gt;0,I1606/H1606*100,"**.**")</f>
        <v>100</v>
      </c>
    </row>
    <row r="1607" spans="2:10" s="8" customFormat="1" ht="22.5">
      <c r="B1607" s="13"/>
      <c r="C1607" s="13"/>
      <c r="D1607" s="13"/>
      <c r="E1607" s="13"/>
      <c r="F1607" s="13" t="s">
        <v>687</v>
      </c>
      <c r="G1607" s="13" t="s">
        <v>688</v>
      </c>
      <c r="H1607" s="14">
        <f>+H1608</f>
        <v>90</v>
      </c>
      <c r="I1607" s="14">
        <f>+I1608</f>
        <v>90</v>
      </c>
      <c r="J1607" s="15">
        <f>IF(H1607&lt;&gt;0,I1607/H1607*100,"**.**")</f>
        <v>100</v>
      </c>
    </row>
    <row r="1608" spans="2:10" s="8" customFormat="1" ht="22.5">
      <c r="B1608" s="13"/>
      <c r="C1608" s="13"/>
      <c r="D1608" s="13"/>
      <c r="E1608" s="13"/>
      <c r="F1608" s="13" t="s">
        <v>687</v>
      </c>
      <c r="G1608" s="13" t="s">
        <v>688</v>
      </c>
      <c r="H1608" s="14">
        <v>90</v>
      </c>
      <c r="I1608" s="14">
        <v>90</v>
      </c>
      <c r="J1608" s="15">
        <f>IF(H1608&lt;&gt;0,I1608/H1608*100,"**.**")</f>
        <v>100</v>
      </c>
    </row>
    <row r="1609" spans="2:10" s="8" customFormat="1" ht="22.5">
      <c r="B1609" s="13"/>
      <c r="C1609" s="13"/>
      <c r="D1609" s="13"/>
      <c r="E1609" s="13"/>
      <c r="F1609" s="13" t="s">
        <v>738</v>
      </c>
      <c r="G1609" s="13" t="s">
        <v>14</v>
      </c>
      <c r="H1609" s="14">
        <f>+H1610</f>
        <v>130</v>
      </c>
      <c r="I1609" s="14">
        <f>+I1610</f>
        <v>130</v>
      </c>
      <c r="J1609" s="15">
        <f>IF(H1609&lt;&gt;0,I1609/H1609*100,"**.**")</f>
        <v>100</v>
      </c>
    </row>
    <row r="1610" spans="2:10" s="8" customFormat="1" ht="22.5">
      <c r="B1610" s="13"/>
      <c r="C1610" s="13"/>
      <c r="D1610" s="13"/>
      <c r="E1610" s="13"/>
      <c r="F1610" s="13" t="s">
        <v>738</v>
      </c>
      <c r="G1610" s="13" t="s">
        <v>14</v>
      </c>
      <c r="H1610" s="14">
        <v>130</v>
      </c>
      <c r="I1610" s="14">
        <v>130</v>
      </c>
      <c r="J1610" s="15">
        <f>IF(H1610&lt;&gt;0,I1610/H1610*100,"**.**")</f>
        <v>100</v>
      </c>
    </row>
    <row r="1611" spans="2:10" s="8" customFormat="1" ht="22.5">
      <c r="B1611" s="13"/>
      <c r="C1611" s="13"/>
      <c r="D1611" s="13"/>
      <c r="E1611" s="13"/>
      <c r="F1611" s="13" t="s">
        <v>657</v>
      </c>
      <c r="G1611" s="13" t="s">
        <v>658</v>
      </c>
      <c r="H1611" s="14">
        <f>+H1612</f>
        <v>500</v>
      </c>
      <c r="I1611" s="14">
        <f>+I1612</f>
        <v>500</v>
      </c>
      <c r="J1611" s="15">
        <f>IF(H1611&lt;&gt;0,I1611/H1611*100,"**.**")</f>
        <v>100</v>
      </c>
    </row>
    <row r="1612" spans="2:10" s="8" customFormat="1" ht="22.5">
      <c r="B1612" s="13"/>
      <c r="C1612" s="13"/>
      <c r="D1612" s="13"/>
      <c r="E1612" s="13"/>
      <c r="F1612" s="13" t="s">
        <v>657</v>
      </c>
      <c r="G1612" s="13" t="s">
        <v>658</v>
      </c>
      <c r="H1612" s="14">
        <v>500</v>
      </c>
      <c r="I1612" s="14">
        <v>500</v>
      </c>
      <c r="J1612" s="15">
        <f>IF(H1612&lt;&gt;0,I1612/H1612*100,"**.**")</f>
        <v>100</v>
      </c>
    </row>
    <row r="1613" spans="2:10" s="8" customFormat="1" ht="22.5">
      <c r="B1613" s="13"/>
      <c r="C1613" s="13"/>
      <c r="D1613" s="13"/>
      <c r="E1613" s="13"/>
      <c r="F1613" s="13" t="s">
        <v>739</v>
      </c>
      <c r="G1613" s="13" t="s">
        <v>740</v>
      </c>
      <c r="H1613" s="14">
        <f>+H1614</f>
        <v>860.7</v>
      </c>
      <c r="I1613" s="14">
        <f>+I1614</f>
        <v>860.7</v>
      </c>
      <c r="J1613" s="15">
        <f>IF(H1613&lt;&gt;0,I1613/H1613*100,"**.**")</f>
        <v>100</v>
      </c>
    </row>
    <row r="1614" spans="2:10" s="8" customFormat="1" ht="22.5">
      <c r="B1614" s="13"/>
      <c r="C1614" s="13"/>
      <c r="D1614" s="13"/>
      <c r="E1614" s="13"/>
      <c r="F1614" s="13" t="s">
        <v>739</v>
      </c>
      <c r="G1614" s="13" t="s">
        <v>740</v>
      </c>
      <c r="H1614" s="14">
        <v>860.7</v>
      </c>
      <c r="I1614" s="14">
        <v>860.7</v>
      </c>
      <c r="J1614" s="15">
        <f>IF(H1614&lt;&gt;0,I1614/H1614*100,"**.**")</f>
        <v>100</v>
      </c>
    </row>
    <row r="1615" spans="2:10" s="7" customFormat="1" ht="22.5">
      <c r="B1615" s="10"/>
      <c r="C1615" s="10" t="s">
        <v>433</v>
      </c>
      <c r="D1615" s="10"/>
      <c r="E1615" s="10"/>
      <c r="F1615" s="10"/>
      <c r="G1615" s="10" t="s">
        <v>434</v>
      </c>
      <c r="H1615" s="11">
        <f>+H1616</f>
        <v>26080</v>
      </c>
      <c r="I1615" s="11">
        <f>+I1616</f>
        <v>26080</v>
      </c>
      <c r="J1615" s="12">
        <f>IF(H1615&lt;&gt;0,I1615/H1615*100,"**.**")</f>
        <v>100</v>
      </c>
    </row>
    <row r="1616" spans="2:10" s="7" customFormat="1" ht="22.5">
      <c r="B1616" s="10"/>
      <c r="C1616" s="10" t="s">
        <v>1199</v>
      </c>
      <c r="D1616" s="10"/>
      <c r="E1616" s="10"/>
      <c r="F1616" s="10"/>
      <c r="G1616" s="10" t="s">
        <v>1200</v>
      </c>
      <c r="H1616" s="11">
        <f>+H1617+H1622</f>
        <v>26080</v>
      </c>
      <c r="I1616" s="11">
        <f>+I1617+I1622</f>
        <v>26080</v>
      </c>
      <c r="J1616" s="12">
        <f>IF(H1616&lt;&gt;0,I1616/H1616*100,"**.**")</f>
        <v>100</v>
      </c>
    </row>
    <row r="1617" spans="2:10" s="8" customFormat="1" ht="22.5">
      <c r="B1617" s="13"/>
      <c r="C1617" s="13" t="s">
        <v>1201</v>
      </c>
      <c r="D1617" s="13"/>
      <c r="E1617" s="13"/>
      <c r="F1617" s="13"/>
      <c r="G1617" s="13" t="s">
        <v>1202</v>
      </c>
      <c r="H1617" s="14">
        <f>+H1618</f>
        <v>1000</v>
      </c>
      <c r="I1617" s="14">
        <f>+I1618</f>
        <v>1000</v>
      </c>
      <c r="J1617" s="15">
        <f>IF(H1617&lt;&gt;0,I1617/H1617*100,"**.**")</f>
        <v>100</v>
      </c>
    </row>
    <row r="1618" spans="1:10" s="7" customFormat="1" ht="22.5">
      <c r="A1618" s="10" t="s">
        <v>366</v>
      </c>
      <c r="B1618" s="10"/>
      <c r="C1618" s="10"/>
      <c r="D1618" s="10" t="s">
        <v>905</v>
      </c>
      <c r="E1618" s="10"/>
      <c r="F1618" s="10"/>
      <c r="G1618" s="10" t="s">
        <v>906</v>
      </c>
      <c r="H1618" s="11">
        <f>+H1619</f>
        <v>1000</v>
      </c>
      <c r="I1618" s="11">
        <f>+I1619</f>
        <v>1000</v>
      </c>
      <c r="J1618" s="12">
        <f>IF(H1618&lt;&gt;0,I1618/H1618*100,"**.**")</f>
        <v>100</v>
      </c>
    </row>
    <row r="1619" spans="2:10" s="7" customFormat="1" ht="22.5">
      <c r="B1619" s="10"/>
      <c r="C1619" s="10"/>
      <c r="D1619" s="10"/>
      <c r="E1619" s="10" t="s">
        <v>1287</v>
      </c>
      <c r="F1619" s="10"/>
      <c r="G1619" s="10" t="s">
        <v>1288</v>
      </c>
      <c r="H1619" s="11">
        <f>+H1620</f>
        <v>1000</v>
      </c>
      <c r="I1619" s="11">
        <f>+I1620</f>
        <v>1000</v>
      </c>
      <c r="J1619" s="12">
        <f>IF(H1619&lt;&gt;0,I1619/H1619*100,"**.**")</f>
        <v>100</v>
      </c>
    </row>
    <row r="1620" spans="2:10" s="8" customFormat="1" ht="22.5">
      <c r="B1620" s="13"/>
      <c r="C1620" s="13"/>
      <c r="D1620" s="13"/>
      <c r="E1620" s="13"/>
      <c r="F1620" s="13" t="s">
        <v>701</v>
      </c>
      <c r="G1620" s="13" t="s">
        <v>702</v>
      </c>
      <c r="H1620" s="14">
        <f>+H1621</f>
        <v>1000</v>
      </c>
      <c r="I1620" s="14">
        <f>+I1621</f>
        <v>1000</v>
      </c>
      <c r="J1620" s="15">
        <f>IF(H1620&lt;&gt;0,I1620/H1620*100,"**.**")</f>
        <v>100</v>
      </c>
    </row>
    <row r="1621" spans="2:10" s="8" customFormat="1" ht="22.5">
      <c r="B1621" s="13"/>
      <c r="C1621" s="13"/>
      <c r="D1621" s="13"/>
      <c r="E1621" s="13"/>
      <c r="F1621" s="13" t="s">
        <v>701</v>
      </c>
      <c r="G1621" s="13" t="s">
        <v>702</v>
      </c>
      <c r="H1621" s="14">
        <v>1000</v>
      </c>
      <c r="I1621" s="14">
        <v>1000</v>
      </c>
      <c r="J1621" s="15">
        <f>IF(H1621&lt;&gt;0,I1621/H1621*100,"**.**")</f>
        <v>100</v>
      </c>
    </row>
    <row r="1622" spans="2:10" s="8" customFormat="1" ht="22.5">
      <c r="B1622" s="13"/>
      <c r="C1622" s="13" t="s">
        <v>1203</v>
      </c>
      <c r="D1622" s="13"/>
      <c r="E1622" s="13"/>
      <c r="F1622" s="13"/>
      <c r="G1622" s="13" t="s">
        <v>1204</v>
      </c>
      <c r="H1622" s="14">
        <f>+H1623</f>
        <v>25080</v>
      </c>
      <c r="I1622" s="14">
        <f>+I1623</f>
        <v>25080</v>
      </c>
      <c r="J1622" s="15">
        <f>IF(H1622&lt;&gt;0,I1622/H1622*100,"**.**")</f>
        <v>100</v>
      </c>
    </row>
    <row r="1623" spans="1:10" s="7" customFormat="1" ht="22.5">
      <c r="A1623" s="10" t="s">
        <v>367</v>
      </c>
      <c r="B1623" s="10"/>
      <c r="C1623" s="10"/>
      <c r="D1623" s="10" t="s">
        <v>491</v>
      </c>
      <c r="E1623" s="10"/>
      <c r="F1623" s="10"/>
      <c r="G1623" s="10" t="s">
        <v>492</v>
      </c>
      <c r="H1623" s="11">
        <f>+H1624</f>
        <v>25080</v>
      </c>
      <c r="I1623" s="11">
        <f>+I1624</f>
        <v>25080</v>
      </c>
      <c r="J1623" s="12">
        <f>IF(H1623&lt;&gt;0,I1623/H1623*100,"**.**")</f>
        <v>100</v>
      </c>
    </row>
    <row r="1624" spans="2:10" s="7" customFormat="1" ht="22.5">
      <c r="B1624" s="10"/>
      <c r="C1624" s="10"/>
      <c r="D1624" s="10"/>
      <c r="E1624" s="10" t="s">
        <v>1599</v>
      </c>
      <c r="F1624" s="10"/>
      <c r="G1624" s="10" t="s">
        <v>1600</v>
      </c>
      <c r="H1624" s="11">
        <f>+H1625</f>
        <v>25080</v>
      </c>
      <c r="I1624" s="11">
        <f>+I1625</f>
        <v>25080</v>
      </c>
      <c r="J1624" s="12">
        <f>IF(H1624&lt;&gt;0,I1624/H1624*100,"**.**")</f>
        <v>100</v>
      </c>
    </row>
    <row r="1625" spans="2:10" s="8" customFormat="1" ht="22.5">
      <c r="B1625" s="13"/>
      <c r="C1625" s="13"/>
      <c r="D1625" s="13"/>
      <c r="E1625" s="13"/>
      <c r="F1625" s="13" t="s">
        <v>739</v>
      </c>
      <c r="G1625" s="13" t="s">
        <v>740</v>
      </c>
      <c r="H1625" s="14">
        <f>+H1626</f>
        <v>25080</v>
      </c>
      <c r="I1625" s="14">
        <f>+I1626</f>
        <v>25080</v>
      </c>
      <c r="J1625" s="15">
        <f>IF(H1625&lt;&gt;0,I1625/H1625*100,"**.**")</f>
        <v>100</v>
      </c>
    </row>
    <row r="1626" spans="2:10" s="8" customFormat="1" ht="22.5">
      <c r="B1626" s="13"/>
      <c r="C1626" s="13"/>
      <c r="D1626" s="13"/>
      <c r="E1626" s="13"/>
      <c r="F1626" s="13" t="s">
        <v>739</v>
      </c>
      <c r="G1626" s="13" t="s">
        <v>740</v>
      </c>
      <c r="H1626" s="14">
        <v>25080</v>
      </c>
      <c r="I1626" s="14">
        <v>25080</v>
      </c>
      <c r="J1626" s="15">
        <f>IF(H1626&lt;&gt;0,I1626/H1626*100,"**.**")</f>
        <v>100</v>
      </c>
    </row>
    <row r="1627" spans="2:10" s="7" customFormat="1" ht="22.5">
      <c r="B1627" s="10"/>
      <c r="C1627" s="10" t="s">
        <v>389</v>
      </c>
      <c r="D1627" s="10"/>
      <c r="E1627" s="10"/>
      <c r="F1627" s="10"/>
      <c r="G1627" s="10" t="s">
        <v>390</v>
      </c>
      <c r="H1627" s="11">
        <f>+H1628</f>
        <v>11500</v>
      </c>
      <c r="I1627" s="11">
        <f>+I1628</f>
        <v>11500</v>
      </c>
      <c r="J1627" s="12">
        <f>IF(H1627&lt;&gt;0,I1627/H1627*100,"**.**")</f>
        <v>100</v>
      </c>
    </row>
    <row r="1628" spans="2:10" s="7" customFormat="1" ht="22.5">
      <c r="B1628" s="10"/>
      <c r="C1628" s="10" t="s">
        <v>1242</v>
      </c>
      <c r="D1628" s="10"/>
      <c r="E1628" s="10"/>
      <c r="F1628" s="10"/>
      <c r="G1628" s="10" t="s">
        <v>1243</v>
      </c>
      <c r="H1628" s="11">
        <f>+H1629</f>
        <v>11500</v>
      </c>
      <c r="I1628" s="11">
        <f>+I1629</f>
        <v>11500</v>
      </c>
      <c r="J1628" s="12">
        <f>IF(H1628&lt;&gt;0,I1628/H1628*100,"**.**")</f>
        <v>100</v>
      </c>
    </row>
    <row r="1629" spans="2:10" s="8" customFormat="1" ht="22.5">
      <c r="B1629" s="13"/>
      <c r="C1629" s="13" t="s">
        <v>1249</v>
      </c>
      <c r="D1629" s="13"/>
      <c r="E1629" s="13"/>
      <c r="F1629" s="13"/>
      <c r="G1629" s="13" t="s">
        <v>1250</v>
      </c>
      <c r="H1629" s="14">
        <f>+H1630</f>
        <v>11500</v>
      </c>
      <c r="I1629" s="14">
        <f>+I1630</f>
        <v>11500</v>
      </c>
      <c r="J1629" s="15">
        <f>IF(H1629&lt;&gt;0,I1629/H1629*100,"**.**")</f>
        <v>100</v>
      </c>
    </row>
    <row r="1630" spans="1:10" s="7" customFormat="1" ht="22.5">
      <c r="A1630" s="10" t="s">
        <v>368</v>
      </c>
      <c r="B1630" s="10"/>
      <c r="C1630" s="10"/>
      <c r="D1630" s="10" t="s">
        <v>493</v>
      </c>
      <c r="E1630" s="10"/>
      <c r="F1630" s="10"/>
      <c r="G1630" s="10" t="s">
        <v>494</v>
      </c>
      <c r="H1630" s="11">
        <f>+H1631</f>
        <v>11500</v>
      </c>
      <c r="I1630" s="11">
        <f>+I1631</f>
        <v>11500</v>
      </c>
      <c r="J1630" s="12">
        <f>IF(H1630&lt;&gt;0,I1630/H1630*100,"**.**")</f>
        <v>100</v>
      </c>
    </row>
    <row r="1631" spans="2:10" s="7" customFormat="1" ht="22.5">
      <c r="B1631" s="10"/>
      <c r="C1631" s="10"/>
      <c r="D1631" s="10"/>
      <c r="E1631" s="10" t="s">
        <v>1601</v>
      </c>
      <c r="F1631" s="10"/>
      <c r="G1631" s="10" t="s">
        <v>1602</v>
      </c>
      <c r="H1631" s="11">
        <f>+H1632+H1634+H1636+H1638+H1640+H1642+H1644+H1646+H1648+H1650+H1652</f>
        <v>11500</v>
      </c>
      <c r="I1631" s="11">
        <f>+I1632+I1634+I1636+I1638+I1640+I1642+I1644+I1646+I1648+I1650+I1652</f>
        <v>11500</v>
      </c>
      <c r="J1631" s="12">
        <f>IF(H1631&lt;&gt;0,I1631/H1631*100,"**.**")</f>
        <v>100</v>
      </c>
    </row>
    <row r="1632" spans="2:10" s="8" customFormat="1" ht="22.5">
      <c r="B1632" s="13"/>
      <c r="C1632" s="13"/>
      <c r="D1632" s="13"/>
      <c r="E1632" s="13"/>
      <c r="F1632" s="13" t="s">
        <v>667</v>
      </c>
      <c r="G1632" s="13" t="s">
        <v>668</v>
      </c>
      <c r="H1632" s="14">
        <f>+H1633</f>
        <v>2400</v>
      </c>
      <c r="I1632" s="14">
        <f>+I1633</f>
        <v>2400</v>
      </c>
      <c r="J1632" s="15">
        <f>IF(H1632&lt;&gt;0,I1632/H1632*100,"**.**")</f>
        <v>100</v>
      </c>
    </row>
    <row r="1633" spans="2:10" s="8" customFormat="1" ht="22.5">
      <c r="B1633" s="13"/>
      <c r="C1633" s="13"/>
      <c r="D1633" s="13"/>
      <c r="E1633" s="13"/>
      <c r="F1633" s="13" t="s">
        <v>667</v>
      </c>
      <c r="G1633" s="13" t="s">
        <v>668</v>
      </c>
      <c r="H1633" s="14">
        <v>2400</v>
      </c>
      <c r="I1633" s="14">
        <v>2400</v>
      </c>
      <c r="J1633" s="15">
        <f>IF(H1633&lt;&gt;0,I1633/H1633*100,"**.**")</f>
        <v>100</v>
      </c>
    </row>
    <row r="1634" spans="2:10" s="8" customFormat="1" ht="22.5">
      <c r="B1634" s="13"/>
      <c r="C1634" s="13"/>
      <c r="D1634" s="13"/>
      <c r="E1634" s="13"/>
      <c r="F1634" s="13" t="s">
        <v>659</v>
      </c>
      <c r="G1634" s="13" t="s">
        <v>660</v>
      </c>
      <c r="H1634" s="14">
        <f>+H1635</f>
        <v>150</v>
      </c>
      <c r="I1634" s="14">
        <f>+I1635</f>
        <v>150</v>
      </c>
      <c r="J1634" s="15">
        <f>IF(H1634&lt;&gt;0,I1634/H1634*100,"**.**")</f>
        <v>100</v>
      </c>
    </row>
    <row r="1635" spans="2:10" s="8" customFormat="1" ht="22.5">
      <c r="B1635" s="13"/>
      <c r="C1635" s="13"/>
      <c r="D1635" s="13"/>
      <c r="E1635" s="13"/>
      <c r="F1635" s="13" t="s">
        <v>659</v>
      </c>
      <c r="G1635" s="13" t="s">
        <v>660</v>
      </c>
      <c r="H1635" s="14">
        <v>150</v>
      </c>
      <c r="I1635" s="14">
        <v>150</v>
      </c>
      <c r="J1635" s="15">
        <f>IF(H1635&lt;&gt;0,I1635/H1635*100,"**.**")</f>
        <v>100</v>
      </c>
    </row>
    <row r="1636" spans="2:10" s="8" customFormat="1" ht="22.5">
      <c r="B1636" s="13"/>
      <c r="C1636" s="13"/>
      <c r="D1636" s="13"/>
      <c r="E1636" s="13"/>
      <c r="F1636" s="13" t="s">
        <v>653</v>
      </c>
      <c r="G1636" s="13" t="s">
        <v>654</v>
      </c>
      <c r="H1636" s="14">
        <f>+H1637</f>
        <v>450</v>
      </c>
      <c r="I1636" s="14">
        <f>+I1637</f>
        <v>450</v>
      </c>
      <c r="J1636" s="15">
        <f>IF(H1636&lt;&gt;0,I1636/H1636*100,"**.**")</f>
        <v>100</v>
      </c>
    </row>
    <row r="1637" spans="2:10" s="8" customFormat="1" ht="22.5">
      <c r="B1637" s="13"/>
      <c r="C1637" s="13"/>
      <c r="D1637" s="13"/>
      <c r="E1637" s="13"/>
      <c r="F1637" s="13" t="s">
        <v>653</v>
      </c>
      <c r="G1637" s="13" t="s">
        <v>654</v>
      </c>
      <c r="H1637" s="14">
        <v>450</v>
      </c>
      <c r="I1637" s="14">
        <v>450</v>
      </c>
      <c r="J1637" s="15">
        <f>IF(H1637&lt;&gt;0,I1637/H1637*100,"**.**")</f>
        <v>100</v>
      </c>
    </row>
    <row r="1638" spans="2:10" s="8" customFormat="1" ht="22.5">
      <c r="B1638" s="13"/>
      <c r="C1638" s="13"/>
      <c r="D1638" s="13"/>
      <c r="E1638" s="13"/>
      <c r="F1638" s="13" t="s">
        <v>689</v>
      </c>
      <c r="G1638" s="13" t="s">
        <v>690</v>
      </c>
      <c r="H1638" s="14">
        <f>+H1639</f>
        <v>500</v>
      </c>
      <c r="I1638" s="14">
        <f>+I1639</f>
        <v>500</v>
      </c>
      <c r="J1638" s="15">
        <f>IF(H1638&lt;&gt;0,I1638/H1638*100,"**.**")</f>
        <v>100</v>
      </c>
    </row>
    <row r="1639" spans="2:10" s="8" customFormat="1" ht="22.5">
      <c r="B1639" s="13"/>
      <c r="C1639" s="13"/>
      <c r="D1639" s="13"/>
      <c r="E1639" s="13"/>
      <c r="F1639" s="13" t="s">
        <v>689</v>
      </c>
      <c r="G1639" s="13" t="s">
        <v>690</v>
      </c>
      <c r="H1639" s="14">
        <v>500</v>
      </c>
      <c r="I1639" s="14">
        <v>500</v>
      </c>
      <c r="J1639" s="15">
        <f>IF(H1639&lt;&gt;0,I1639/H1639*100,"**.**")</f>
        <v>100</v>
      </c>
    </row>
    <row r="1640" spans="2:10" s="8" customFormat="1" ht="22.5">
      <c r="B1640" s="13"/>
      <c r="C1640" s="13"/>
      <c r="D1640" s="13"/>
      <c r="E1640" s="13"/>
      <c r="F1640" s="13" t="s">
        <v>693</v>
      </c>
      <c r="G1640" s="13" t="s">
        <v>694</v>
      </c>
      <c r="H1640" s="14">
        <f>+H1641</f>
        <v>2400</v>
      </c>
      <c r="I1640" s="14">
        <f>+I1641</f>
        <v>2400</v>
      </c>
      <c r="J1640" s="15">
        <f>IF(H1640&lt;&gt;0,I1640/H1640*100,"**.**")</f>
        <v>100</v>
      </c>
    </row>
    <row r="1641" spans="2:10" s="8" customFormat="1" ht="22.5">
      <c r="B1641" s="13"/>
      <c r="C1641" s="13"/>
      <c r="D1641" s="13"/>
      <c r="E1641" s="13"/>
      <c r="F1641" s="13" t="s">
        <v>693</v>
      </c>
      <c r="G1641" s="13" t="s">
        <v>694</v>
      </c>
      <c r="H1641" s="14">
        <v>2400</v>
      </c>
      <c r="I1641" s="14">
        <v>2400</v>
      </c>
      <c r="J1641" s="15">
        <f>IF(H1641&lt;&gt;0,I1641/H1641*100,"**.**")</f>
        <v>100</v>
      </c>
    </row>
    <row r="1642" spans="2:10" s="8" customFormat="1" ht="22.5">
      <c r="B1642" s="13"/>
      <c r="C1642" s="13"/>
      <c r="D1642" s="13"/>
      <c r="E1642" s="13"/>
      <c r="F1642" s="13" t="s">
        <v>661</v>
      </c>
      <c r="G1642" s="13" t="s">
        <v>662</v>
      </c>
      <c r="H1642" s="14">
        <f>+H1643</f>
        <v>150</v>
      </c>
      <c r="I1642" s="14">
        <f>+I1643</f>
        <v>150</v>
      </c>
      <c r="J1642" s="15">
        <f>IF(H1642&lt;&gt;0,I1642/H1642*100,"**.**")</f>
        <v>100</v>
      </c>
    </row>
    <row r="1643" spans="2:10" s="8" customFormat="1" ht="22.5">
      <c r="B1643" s="13"/>
      <c r="C1643" s="13"/>
      <c r="D1643" s="13"/>
      <c r="E1643" s="13"/>
      <c r="F1643" s="13" t="s">
        <v>661</v>
      </c>
      <c r="G1643" s="13" t="s">
        <v>662</v>
      </c>
      <c r="H1643" s="14">
        <v>150</v>
      </c>
      <c r="I1643" s="14">
        <v>150</v>
      </c>
      <c r="J1643" s="15">
        <f>IF(H1643&lt;&gt;0,I1643/H1643*100,"**.**")</f>
        <v>100</v>
      </c>
    </row>
    <row r="1644" spans="2:10" s="8" customFormat="1" ht="22.5">
      <c r="B1644" s="13"/>
      <c r="C1644" s="13"/>
      <c r="D1644" s="13"/>
      <c r="E1644" s="13"/>
      <c r="F1644" s="13" t="s">
        <v>701</v>
      </c>
      <c r="G1644" s="13" t="s">
        <v>702</v>
      </c>
      <c r="H1644" s="14">
        <f>+H1645</f>
        <v>2725</v>
      </c>
      <c r="I1644" s="14">
        <f>+I1645</f>
        <v>2725</v>
      </c>
      <c r="J1644" s="15">
        <f>IF(H1644&lt;&gt;0,I1644/H1644*100,"**.**")</f>
        <v>100</v>
      </c>
    </row>
    <row r="1645" spans="2:10" s="8" customFormat="1" ht="22.5">
      <c r="B1645" s="13"/>
      <c r="C1645" s="13"/>
      <c r="D1645" s="13"/>
      <c r="E1645" s="13"/>
      <c r="F1645" s="13" t="s">
        <v>701</v>
      </c>
      <c r="G1645" s="13" t="s">
        <v>702</v>
      </c>
      <c r="H1645" s="14">
        <v>2725</v>
      </c>
      <c r="I1645" s="14">
        <v>2725</v>
      </c>
      <c r="J1645" s="15">
        <f>IF(H1645&lt;&gt;0,I1645/H1645*100,"**.**")</f>
        <v>100</v>
      </c>
    </row>
    <row r="1646" spans="2:10" s="8" customFormat="1" ht="22.5">
      <c r="B1646" s="13"/>
      <c r="C1646" s="13"/>
      <c r="D1646" s="13"/>
      <c r="E1646" s="13"/>
      <c r="F1646" s="13" t="s">
        <v>703</v>
      </c>
      <c r="G1646" s="13" t="s">
        <v>704</v>
      </c>
      <c r="H1646" s="14">
        <f>+H1647</f>
        <v>500</v>
      </c>
      <c r="I1646" s="14">
        <f>+I1647</f>
        <v>500</v>
      </c>
      <c r="J1646" s="15">
        <f>IF(H1646&lt;&gt;0,I1646/H1646*100,"**.**")</f>
        <v>100</v>
      </c>
    </row>
    <row r="1647" spans="2:10" s="8" customFormat="1" ht="22.5">
      <c r="B1647" s="13"/>
      <c r="C1647" s="13"/>
      <c r="D1647" s="13"/>
      <c r="E1647" s="13"/>
      <c r="F1647" s="13" t="s">
        <v>703</v>
      </c>
      <c r="G1647" s="13" t="s">
        <v>704</v>
      </c>
      <c r="H1647" s="14">
        <v>500</v>
      </c>
      <c r="I1647" s="14">
        <v>500</v>
      </c>
      <c r="J1647" s="15">
        <f>IF(H1647&lt;&gt;0,I1647/H1647*100,"**.**")</f>
        <v>100</v>
      </c>
    </row>
    <row r="1648" spans="2:10" s="8" customFormat="1" ht="22.5">
      <c r="B1648" s="13"/>
      <c r="C1648" s="13"/>
      <c r="D1648" s="13"/>
      <c r="E1648" s="13"/>
      <c r="F1648" s="13" t="s">
        <v>826</v>
      </c>
      <c r="G1648" s="13" t="s">
        <v>827</v>
      </c>
      <c r="H1648" s="14">
        <f>+H1649</f>
        <v>125</v>
      </c>
      <c r="I1648" s="14">
        <f>+I1649</f>
        <v>125</v>
      </c>
      <c r="J1648" s="15">
        <f>IF(H1648&lt;&gt;0,I1648/H1648*100,"**.**")</f>
        <v>100</v>
      </c>
    </row>
    <row r="1649" spans="2:10" s="8" customFormat="1" ht="22.5">
      <c r="B1649" s="13"/>
      <c r="C1649" s="13"/>
      <c r="D1649" s="13"/>
      <c r="E1649" s="13"/>
      <c r="F1649" s="13" t="s">
        <v>826</v>
      </c>
      <c r="G1649" s="13" t="s">
        <v>827</v>
      </c>
      <c r="H1649" s="14">
        <v>125</v>
      </c>
      <c r="I1649" s="14">
        <v>125</v>
      </c>
      <c r="J1649" s="15">
        <f>IF(H1649&lt;&gt;0,I1649/H1649*100,"**.**")</f>
        <v>100</v>
      </c>
    </row>
    <row r="1650" spans="2:10" s="8" customFormat="1" ht="22.5">
      <c r="B1650" s="13"/>
      <c r="C1650" s="13"/>
      <c r="D1650" s="13"/>
      <c r="E1650" s="13"/>
      <c r="F1650" s="13" t="s">
        <v>738</v>
      </c>
      <c r="G1650" s="13" t="s">
        <v>14</v>
      </c>
      <c r="H1650" s="14">
        <f>+H1651</f>
        <v>100</v>
      </c>
      <c r="I1650" s="14">
        <f>+I1651</f>
        <v>100</v>
      </c>
      <c r="J1650" s="15">
        <f>IF(H1650&lt;&gt;0,I1650/H1650*100,"**.**")</f>
        <v>100</v>
      </c>
    </row>
    <row r="1651" spans="2:10" s="8" customFormat="1" ht="22.5">
      <c r="B1651" s="13"/>
      <c r="C1651" s="13"/>
      <c r="D1651" s="13"/>
      <c r="E1651" s="13"/>
      <c r="F1651" s="13" t="s">
        <v>738</v>
      </c>
      <c r="G1651" s="13" t="s">
        <v>14</v>
      </c>
      <c r="H1651" s="14">
        <v>100</v>
      </c>
      <c r="I1651" s="14">
        <v>100</v>
      </c>
      <c r="J1651" s="15">
        <f>IF(H1651&lt;&gt;0,I1651/H1651*100,"**.**")</f>
        <v>100</v>
      </c>
    </row>
    <row r="1652" spans="2:10" s="8" customFormat="1" ht="22.5">
      <c r="B1652" s="13"/>
      <c r="C1652" s="13"/>
      <c r="D1652" s="13"/>
      <c r="E1652" s="13"/>
      <c r="F1652" s="13" t="s">
        <v>739</v>
      </c>
      <c r="G1652" s="13" t="s">
        <v>740</v>
      </c>
      <c r="H1652" s="14">
        <f>+H1653</f>
        <v>2000</v>
      </c>
      <c r="I1652" s="14">
        <f>+I1653</f>
        <v>2000</v>
      </c>
      <c r="J1652" s="15">
        <f>IF(H1652&lt;&gt;0,I1652/H1652*100,"**.**")</f>
        <v>100</v>
      </c>
    </row>
    <row r="1653" spans="2:10" s="8" customFormat="1" ht="22.5">
      <c r="B1653" s="13"/>
      <c r="C1653" s="13"/>
      <c r="D1653" s="13"/>
      <c r="E1653" s="13"/>
      <c r="F1653" s="13" t="s">
        <v>739</v>
      </c>
      <c r="G1653" s="13" t="s">
        <v>740</v>
      </c>
      <c r="H1653" s="14">
        <v>2000</v>
      </c>
      <c r="I1653" s="14">
        <v>2000</v>
      </c>
      <c r="J1653" s="15">
        <f>IF(H1653&lt;&gt;0,I1653/H1653*100,"**.**")</f>
        <v>100</v>
      </c>
    </row>
    <row r="1654" spans="2:10" s="7" customFormat="1" ht="22.5">
      <c r="B1654" s="10"/>
      <c r="C1654" s="10" t="s">
        <v>158</v>
      </c>
      <c r="D1654" s="10"/>
      <c r="E1654" s="10"/>
      <c r="F1654" s="10"/>
      <c r="G1654" s="10" t="s">
        <v>159</v>
      </c>
      <c r="H1654" s="11">
        <f>+H1655+H1663</f>
        <v>3200</v>
      </c>
      <c r="I1654" s="11">
        <f>+I1655+I1663</f>
        <v>3200</v>
      </c>
      <c r="J1654" s="12">
        <f>IF(H1654&lt;&gt;0,I1654/H1654*100,"**.**")</f>
        <v>100</v>
      </c>
    </row>
    <row r="1655" spans="2:10" s="7" customFormat="1" ht="22.5">
      <c r="B1655" s="10"/>
      <c r="C1655" s="10" t="s">
        <v>1032</v>
      </c>
      <c r="D1655" s="10"/>
      <c r="E1655" s="10"/>
      <c r="F1655" s="10"/>
      <c r="G1655" s="10" t="s">
        <v>1033</v>
      </c>
      <c r="H1655" s="11">
        <f>+H1656</f>
        <v>800</v>
      </c>
      <c r="I1655" s="11">
        <f>+I1656</f>
        <v>800</v>
      </c>
      <c r="J1655" s="12">
        <f>IF(H1655&lt;&gt;0,I1655/H1655*100,"**.**")</f>
        <v>100</v>
      </c>
    </row>
    <row r="1656" spans="2:10" s="8" customFormat="1" ht="22.5">
      <c r="B1656" s="13"/>
      <c r="C1656" s="13" t="s">
        <v>1034</v>
      </c>
      <c r="D1656" s="13"/>
      <c r="E1656" s="13"/>
      <c r="F1656" s="13"/>
      <c r="G1656" s="13" t="s">
        <v>1035</v>
      </c>
      <c r="H1656" s="14">
        <f>+H1657</f>
        <v>800</v>
      </c>
      <c r="I1656" s="14">
        <f>+I1657</f>
        <v>800</v>
      </c>
      <c r="J1656" s="15">
        <f>IF(H1656&lt;&gt;0,I1656/H1656*100,"**.**")</f>
        <v>100</v>
      </c>
    </row>
    <row r="1657" spans="1:10" s="7" customFormat="1" ht="22.5">
      <c r="A1657" s="10" t="s">
        <v>369</v>
      </c>
      <c r="B1657" s="10"/>
      <c r="C1657" s="10"/>
      <c r="D1657" s="10" t="s">
        <v>639</v>
      </c>
      <c r="E1657" s="10"/>
      <c r="F1657" s="10"/>
      <c r="G1657" s="10" t="s">
        <v>640</v>
      </c>
      <c r="H1657" s="11">
        <f>+H1658</f>
        <v>800</v>
      </c>
      <c r="I1657" s="11">
        <f>+I1658</f>
        <v>800</v>
      </c>
      <c r="J1657" s="12">
        <f>IF(H1657&lt;&gt;0,I1657/H1657*100,"**.**")</f>
        <v>100</v>
      </c>
    </row>
    <row r="1658" spans="2:10" s="7" customFormat="1" ht="22.5">
      <c r="B1658" s="10"/>
      <c r="C1658" s="10"/>
      <c r="D1658" s="10"/>
      <c r="E1658" s="10" t="s">
        <v>1287</v>
      </c>
      <c r="F1658" s="10"/>
      <c r="G1658" s="10" t="s">
        <v>1288</v>
      </c>
      <c r="H1658" s="11">
        <f>+H1659+H1661</f>
        <v>800</v>
      </c>
      <c r="I1658" s="11">
        <f>+I1659+I1661</f>
        <v>800</v>
      </c>
      <c r="J1658" s="12">
        <f>IF(H1658&lt;&gt;0,I1658/H1658*100,"**.**")</f>
        <v>100</v>
      </c>
    </row>
    <row r="1659" spans="2:10" s="8" customFormat="1" ht="22.5">
      <c r="B1659" s="13"/>
      <c r="C1659" s="13"/>
      <c r="D1659" s="13"/>
      <c r="E1659" s="13"/>
      <c r="F1659" s="13" t="s">
        <v>653</v>
      </c>
      <c r="G1659" s="13" t="s">
        <v>654</v>
      </c>
      <c r="H1659" s="14">
        <f>+H1660</f>
        <v>300</v>
      </c>
      <c r="I1659" s="14">
        <f>+I1660</f>
        <v>300</v>
      </c>
      <c r="J1659" s="15">
        <f>IF(H1659&lt;&gt;0,I1659/H1659*100,"**.**")</f>
        <v>100</v>
      </c>
    </row>
    <row r="1660" spans="2:10" s="8" customFormat="1" ht="22.5">
      <c r="B1660" s="13"/>
      <c r="C1660" s="13"/>
      <c r="D1660" s="13"/>
      <c r="E1660" s="13"/>
      <c r="F1660" s="13" t="s">
        <v>653</v>
      </c>
      <c r="G1660" s="13" t="s">
        <v>654</v>
      </c>
      <c r="H1660" s="14">
        <v>300</v>
      </c>
      <c r="I1660" s="14">
        <v>300</v>
      </c>
      <c r="J1660" s="15">
        <f>IF(H1660&lt;&gt;0,I1660/H1660*100,"**.**")</f>
        <v>100</v>
      </c>
    </row>
    <row r="1661" spans="2:10" s="8" customFormat="1" ht="22.5">
      <c r="B1661" s="13"/>
      <c r="C1661" s="13"/>
      <c r="D1661" s="13"/>
      <c r="E1661" s="13"/>
      <c r="F1661" s="13" t="s">
        <v>701</v>
      </c>
      <c r="G1661" s="13" t="s">
        <v>702</v>
      </c>
      <c r="H1661" s="14">
        <f>+H1662</f>
        <v>500</v>
      </c>
      <c r="I1661" s="14">
        <f>+I1662</f>
        <v>500</v>
      </c>
      <c r="J1661" s="15">
        <f>IF(H1661&lt;&gt;0,I1661/H1661*100,"**.**")</f>
        <v>100</v>
      </c>
    </row>
    <row r="1662" spans="2:10" s="8" customFormat="1" ht="22.5">
      <c r="B1662" s="13"/>
      <c r="C1662" s="13"/>
      <c r="D1662" s="13"/>
      <c r="E1662" s="13"/>
      <c r="F1662" s="13" t="s">
        <v>701</v>
      </c>
      <c r="G1662" s="13" t="s">
        <v>702</v>
      </c>
      <c r="H1662" s="14">
        <v>500</v>
      </c>
      <c r="I1662" s="14">
        <v>500</v>
      </c>
      <c r="J1662" s="15">
        <f>IF(H1662&lt;&gt;0,I1662/H1662*100,"**.**")</f>
        <v>100</v>
      </c>
    </row>
    <row r="1663" spans="2:10" s="7" customFormat="1" ht="22.5">
      <c r="B1663" s="10"/>
      <c r="C1663" s="10" t="s">
        <v>1040</v>
      </c>
      <c r="D1663" s="10"/>
      <c r="E1663" s="10"/>
      <c r="F1663" s="10"/>
      <c r="G1663" s="10" t="s">
        <v>1041</v>
      </c>
      <c r="H1663" s="11">
        <f>+H1664</f>
        <v>2400</v>
      </c>
      <c r="I1663" s="11">
        <f>+I1664</f>
        <v>2400</v>
      </c>
      <c r="J1663" s="12">
        <f>IF(H1663&lt;&gt;0,I1663/H1663*100,"**.**")</f>
        <v>100</v>
      </c>
    </row>
    <row r="1664" spans="2:10" s="8" customFormat="1" ht="22.5">
      <c r="B1664" s="13"/>
      <c r="C1664" s="13" t="s">
        <v>1042</v>
      </c>
      <c r="D1664" s="13"/>
      <c r="E1664" s="13"/>
      <c r="F1664" s="13"/>
      <c r="G1664" s="13" t="s">
        <v>1043</v>
      </c>
      <c r="H1664" s="14">
        <f>+H1665</f>
        <v>2400</v>
      </c>
      <c r="I1664" s="14">
        <f>+I1665</f>
        <v>2400</v>
      </c>
      <c r="J1664" s="15">
        <f>IF(H1664&lt;&gt;0,I1664/H1664*100,"**.**")</f>
        <v>100</v>
      </c>
    </row>
    <row r="1665" spans="1:10" s="7" customFormat="1" ht="22.5">
      <c r="A1665" s="10" t="s">
        <v>370</v>
      </c>
      <c r="B1665" s="10"/>
      <c r="C1665" s="10"/>
      <c r="D1665" s="10" t="s">
        <v>903</v>
      </c>
      <c r="E1665" s="10"/>
      <c r="F1665" s="10"/>
      <c r="G1665" s="10" t="s">
        <v>904</v>
      </c>
      <c r="H1665" s="11">
        <f>+H1666</f>
        <v>2400</v>
      </c>
      <c r="I1665" s="11">
        <f>+I1666</f>
        <v>2400</v>
      </c>
      <c r="J1665" s="12">
        <f>IF(H1665&lt;&gt;0,I1665/H1665*100,"**.**")</f>
        <v>100</v>
      </c>
    </row>
    <row r="1666" spans="2:10" s="7" customFormat="1" ht="22.5">
      <c r="B1666" s="10"/>
      <c r="C1666" s="10"/>
      <c r="D1666" s="10"/>
      <c r="E1666" s="10" t="s">
        <v>1287</v>
      </c>
      <c r="F1666" s="10"/>
      <c r="G1666" s="10" t="s">
        <v>1288</v>
      </c>
      <c r="H1666" s="11">
        <f>+H1667+H1669+H1671+H1673</f>
        <v>2400</v>
      </c>
      <c r="I1666" s="11">
        <f>+I1667+I1669+I1671+I1673</f>
        <v>2400</v>
      </c>
      <c r="J1666" s="12">
        <f>IF(H1666&lt;&gt;0,I1666/H1666*100,"**.**")</f>
        <v>100</v>
      </c>
    </row>
    <row r="1667" spans="2:10" s="8" customFormat="1" ht="22.5">
      <c r="B1667" s="13"/>
      <c r="C1667" s="13"/>
      <c r="D1667" s="13"/>
      <c r="E1667" s="13"/>
      <c r="F1667" s="13" t="s">
        <v>701</v>
      </c>
      <c r="G1667" s="13" t="s">
        <v>702</v>
      </c>
      <c r="H1667" s="14">
        <f>+H1668</f>
        <v>373</v>
      </c>
      <c r="I1667" s="14">
        <f>+I1668</f>
        <v>373</v>
      </c>
      <c r="J1667" s="15">
        <f>IF(H1667&lt;&gt;0,I1667/H1667*100,"**.**")</f>
        <v>100</v>
      </c>
    </row>
    <row r="1668" spans="2:10" s="8" customFormat="1" ht="22.5">
      <c r="B1668" s="13"/>
      <c r="C1668" s="13"/>
      <c r="D1668" s="13"/>
      <c r="E1668" s="13"/>
      <c r="F1668" s="13" t="s">
        <v>701</v>
      </c>
      <c r="G1668" s="13" t="s">
        <v>702</v>
      </c>
      <c r="H1668" s="14">
        <v>373</v>
      </c>
      <c r="I1668" s="14">
        <v>373</v>
      </c>
      <c r="J1668" s="15">
        <f>IF(H1668&lt;&gt;0,I1668/H1668*100,"**.**")</f>
        <v>100</v>
      </c>
    </row>
    <row r="1669" spans="2:10" s="8" customFormat="1" ht="22.5">
      <c r="B1669" s="13"/>
      <c r="C1669" s="13"/>
      <c r="D1669" s="13"/>
      <c r="E1669" s="13"/>
      <c r="F1669" s="13" t="s">
        <v>703</v>
      </c>
      <c r="G1669" s="13" t="s">
        <v>704</v>
      </c>
      <c r="H1669" s="14">
        <f>+H1670</f>
        <v>1490</v>
      </c>
      <c r="I1669" s="14">
        <f>+I1670</f>
        <v>1490</v>
      </c>
      <c r="J1669" s="15">
        <f>IF(H1669&lt;&gt;0,I1669/H1669*100,"**.**")</f>
        <v>100</v>
      </c>
    </row>
    <row r="1670" spans="2:10" s="8" customFormat="1" ht="22.5">
      <c r="B1670" s="13"/>
      <c r="C1670" s="13"/>
      <c r="D1670" s="13"/>
      <c r="E1670" s="13"/>
      <c r="F1670" s="13" t="s">
        <v>703</v>
      </c>
      <c r="G1670" s="13" t="s">
        <v>704</v>
      </c>
      <c r="H1670" s="14">
        <v>1490</v>
      </c>
      <c r="I1670" s="14">
        <v>1490</v>
      </c>
      <c r="J1670" s="15">
        <f>IF(H1670&lt;&gt;0,I1670/H1670*100,"**.**")</f>
        <v>100</v>
      </c>
    </row>
    <row r="1671" spans="2:10" s="8" customFormat="1" ht="22.5">
      <c r="B1671" s="13"/>
      <c r="C1671" s="13"/>
      <c r="D1671" s="13"/>
      <c r="E1671" s="13"/>
      <c r="F1671" s="13" t="s">
        <v>826</v>
      </c>
      <c r="G1671" s="13" t="s">
        <v>827</v>
      </c>
      <c r="H1671" s="14">
        <f>+H1672</f>
        <v>387</v>
      </c>
      <c r="I1671" s="14">
        <f>+I1672</f>
        <v>387</v>
      </c>
      <c r="J1671" s="15">
        <f>IF(H1671&lt;&gt;0,I1671/H1671*100,"**.**")</f>
        <v>100</v>
      </c>
    </row>
    <row r="1672" spans="2:10" s="8" customFormat="1" ht="22.5">
      <c r="B1672" s="13"/>
      <c r="C1672" s="13"/>
      <c r="D1672" s="13"/>
      <c r="E1672" s="13"/>
      <c r="F1672" s="13" t="s">
        <v>826</v>
      </c>
      <c r="G1672" s="13" t="s">
        <v>827</v>
      </c>
      <c r="H1672" s="14">
        <v>387</v>
      </c>
      <c r="I1672" s="14">
        <v>387</v>
      </c>
      <c r="J1672" s="15">
        <f>IF(H1672&lt;&gt;0,I1672/H1672*100,"**.**")</f>
        <v>100</v>
      </c>
    </row>
    <row r="1673" spans="2:10" s="8" customFormat="1" ht="22.5">
      <c r="B1673" s="13"/>
      <c r="C1673" s="13"/>
      <c r="D1673" s="13"/>
      <c r="E1673" s="13"/>
      <c r="F1673" s="13" t="s">
        <v>738</v>
      </c>
      <c r="G1673" s="13" t="s">
        <v>14</v>
      </c>
      <c r="H1673" s="14">
        <f>+H1674</f>
        <v>150</v>
      </c>
      <c r="I1673" s="14">
        <f>+I1674</f>
        <v>150</v>
      </c>
      <c r="J1673" s="15">
        <f>IF(H1673&lt;&gt;0,I1673/H1673*100,"**.**")</f>
        <v>100</v>
      </c>
    </row>
    <row r="1674" spans="2:10" s="8" customFormat="1" ht="22.5">
      <c r="B1674" s="13"/>
      <c r="C1674" s="13"/>
      <c r="D1674" s="13"/>
      <c r="E1674" s="13"/>
      <c r="F1674" s="13" t="s">
        <v>738</v>
      </c>
      <c r="G1674" s="13" t="s">
        <v>14</v>
      </c>
      <c r="H1674" s="14">
        <v>150</v>
      </c>
      <c r="I1674" s="14">
        <v>150</v>
      </c>
      <c r="J1674" s="15">
        <f>IF(H1674&lt;&gt;0,I1674/H1674*100,"**.**")</f>
        <v>100</v>
      </c>
    </row>
    <row r="1675" spans="2:10" s="7" customFormat="1" ht="22.5">
      <c r="B1675" s="10" t="s">
        <v>495</v>
      </c>
      <c r="C1675" s="10"/>
      <c r="D1675" s="10"/>
      <c r="E1675" s="10"/>
      <c r="F1675" s="10"/>
      <c r="G1675" s="10" t="s">
        <v>496</v>
      </c>
      <c r="H1675" s="11">
        <f>+H1676+H1713+H1727+H1750</f>
        <v>70046.36</v>
      </c>
      <c r="I1675" s="11">
        <f>+I1676+I1713+I1727+I1750</f>
        <v>70046.36</v>
      </c>
      <c r="J1675" s="12">
        <f>IF(H1675&lt;&gt;0,I1675/H1675*100,"**.**")</f>
        <v>100</v>
      </c>
    </row>
    <row r="1676" spans="2:10" s="7" customFormat="1" ht="22.5">
      <c r="B1676" s="10"/>
      <c r="C1676" s="10" t="s">
        <v>69</v>
      </c>
      <c r="D1676" s="10"/>
      <c r="E1676" s="10"/>
      <c r="F1676" s="10"/>
      <c r="G1676" s="10" t="s">
        <v>70</v>
      </c>
      <c r="H1676" s="11">
        <f>+H1677</f>
        <v>14713.8</v>
      </c>
      <c r="I1676" s="11">
        <f>+I1677</f>
        <v>14713.8</v>
      </c>
      <c r="J1676" s="12">
        <f>IF(H1676&lt;&gt;0,I1676/H1676*100,"**.**")</f>
        <v>100</v>
      </c>
    </row>
    <row r="1677" spans="2:10" s="7" customFormat="1" ht="22.5">
      <c r="B1677" s="10"/>
      <c r="C1677" s="10" t="s">
        <v>1260</v>
      </c>
      <c r="D1677" s="10"/>
      <c r="E1677" s="10"/>
      <c r="F1677" s="10"/>
      <c r="G1677" s="10" t="s">
        <v>1261</v>
      </c>
      <c r="H1677" s="11">
        <f>+H1678</f>
        <v>14713.8</v>
      </c>
      <c r="I1677" s="11">
        <f>+I1678</f>
        <v>14713.8</v>
      </c>
      <c r="J1677" s="12">
        <f>IF(H1677&lt;&gt;0,I1677/H1677*100,"**.**")</f>
        <v>100</v>
      </c>
    </row>
    <row r="1678" spans="2:10" s="8" customFormat="1" ht="22.5">
      <c r="B1678" s="13"/>
      <c r="C1678" s="13" t="s">
        <v>1262</v>
      </c>
      <c r="D1678" s="13"/>
      <c r="E1678" s="13"/>
      <c r="F1678" s="13"/>
      <c r="G1678" s="13" t="s">
        <v>1263</v>
      </c>
      <c r="H1678" s="14">
        <f>+H1679</f>
        <v>14713.8</v>
      </c>
      <c r="I1678" s="14">
        <f>+I1679</f>
        <v>14713.8</v>
      </c>
      <c r="J1678" s="15">
        <f>IF(H1678&lt;&gt;0,I1678/H1678*100,"**.**")</f>
        <v>100</v>
      </c>
    </row>
    <row r="1679" spans="1:10" s="7" customFormat="1" ht="22.5">
      <c r="A1679" s="10" t="s">
        <v>373</v>
      </c>
      <c r="B1679" s="10"/>
      <c r="C1679" s="10"/>
      <c r="D1679" s="10" t="s">
        <v>497</v>
      </c>
      <c r="E1679" s="10"/>
      <c r="F1679" s="10"/>
      <c r="G1679" s="10" t="s">
        <v>498</v>
      </c>
      <c r="H1679" s="11">
        <f>+H1680</f>
        <v>14713.8</v>
      </c>
      <c r="I1679" s="11">
        <f>+I1680</f>
        <v>14713.8</v>
      </c>
      <c r="J1679" s="12">
        <f>IF(H1679&lt;&gt;0,I1679/H1679*100,"**.**")</f>
        <v>100</v>
      </c>
    </row>
    <row r="1680" spans="2:10" s="7" customFormat="1" ht="22.5">
      <c r="B1680" s="10"/>
      <c r="C1680" s="10"/>
      <c r="D1680" s="10"/>
      <c r="E1680" s="10" t="s">
        <v>1287</v>
      </c>
      <c r="F1680" s="10"/>
      <c r="G1680" s="10" t="s">
        <v>1288</v>
      </c>
      <c r="H1680" s="11">
        <f>+H1681+H1683+H1685+H1687+H1689+H1691+H1693+H1695+H1697+H1699+H1701+H1703+H1705+H1707+H1709+H1711</f>
        <v>14713.8</v>
      </c>
      <c r="I1680" s="11">
        <f>+I1681+I1683+I1685+I1687+I1689+I1691+I1693+I1695+I1697+I1699+I1701+I1703+I1705+I1707+I1709+I1711</f>
        <v>14713.8</v>
      </c>
      <c r="J1680" s="12">
        <f>IF(H1680&lt;&gt;0,I1680/H1680*100,"**.**")</f>
        <v>100</v>
      </c>
    </row>
    <row r="1681" spans="2:10" s="8" customFormat="1" ht="22.5">
      <c r="B1681" s="13"/>
      <c r="C1681" s="13"/>
      <c r="D1681" s="13"/>
      <c r="E1681" s="13"/>
      <c r="F1681" s="13" t="s">
        <v>659</v>
      </c>
      <c r="G1681" s="13" t="s">
        <v>660</v>
      </c>
      <c r="H1681" s="14">
        <f>+H1682</f>
        <v>200</v>
      </c>
      <c r="I1681" s="14">
        <f>+I1682</f>
        <v>200</v>
      </c>
      <c r="J1681" s="15">
        <f>IF(H1681&lt;&gt;0,I1681/H1681*100,"**.**")</f>
        <v>100</v>
      </c>
    </row>
    <row r="1682" spans="2:10" s="8" customFormat="1" ht="22.5">
      <c r="B1682" s="13"/>
      <c r="C1682" s="13"/>
      <c r="D1682" s="13"/>
      <c r="E1682" s="13"/>
      <c r="F1682" s="13" t="s">
        <v>659</v>
      </c>
      <c r="G1682" s="13" t="s">
        <v>660</v>
      </c>
      <c r="H1682" s="14">
        <v>200</v>
      </c>
      <c r="I1682" s="14">
        <v>200</v>
      </c>
      <c r="J1682" s="15">
        <f>IF(H1682&lt;&gt;0,I1682/H1682*100,"**.**")</f>
        <v>100</v>
      </c>
    </row>
    <row r="1683" spans="2:10" s="8" customFormat="1" ht="22.5">
      <c r="B1683" s="13"/>
      <c r="C1683" s="13"/>
      <c r="D1683" s="13"/>
      <c r="E1683" s="13"/>
      <c r="F1683" s="13" t="s">
        <v>849</v>
      </c>
      <c r="G1683" s="13" t="s">
        <v>850</v>
      </c>
      <c r="H1683" s="14">
        <f>+H1684</f>
        <v>50</v>
      </c>
      <c r="I1683" s="14">
        <f>+I1684</f>
        <v>50</v>
      </c>
      <c r="J1683" s="15">
        <f>IF(H1683&lt;&gt;0,I1683/H1683*100,"**.**")</f>
        <v>100</v>
      </c>
    </row>
    <row r="1684" spans="2:10" s="8" customFormat="1" ht="22.5">
      <c r="B1684" s="13"/>
      <c r="C1684" s="13"/>
      <c r="D1684" s="13"/>
      <c r="E1684" s="13"/>
      <c r="F1684" s="13" t="s">
        <v>849</v>
      </c>
      <c r="G1684" s="13" t="s">
        <v>850</v>
      </c>
      <c r="H1684" s="14">
        <v>50</v>
      </c>
      <c r="I1684" s="14">
        <v>50</v>
      </c>
      <c r="J1684" s="15">
        <f>IF(H1684&lt;&gt;0,I1684/H1684*100,"**.**")</f>
        <v>100</v>
      </c>
    </row>
    <row r="1685" spans="2:10" s="8" customFormat="1" ht="22.5">
      <c r="B1685" s="13"/>
      <c r="C1685" s="13"/>
      <c r="D1685" s="13"/>
      <c r="E1685" s="13"/>
      <c r="F1685" s="13" t="s">
        <v>649</v>
      </c>
      <c r="G1685" s="13" t="s">
        <v>650</v>
      </c>
      <c r="H1685" s="14">
        <f>+H1686</f>
        <v>200</v>
      </c>
      <c r="I1685" s="14">
        <f>+I1686</f>
        <v>200</v>
      </c>
      <c r="J1685" s="15">
        <f>IF(H1685&lt;&gt;0,I1685/H1685*100,"**.**")</f>
        <v>100</v>
      </c>
    </row>
    <row r="1686" spans="2:10" s="8" customFormat="1" ht="22.5">
      <c r="B1686" s="13"/>
      <c r="C1686" s="13"/>
      <c r="D1686" s="13"/>
      <c r="E1686" s="13"/>
      <c r="F1686" s="13" t="s">
        <v>649</v>
      </c>
      <c r="G1686" s="13" t="s">
        <v>650</v>
      </c>
      <c r="H1686" s="14">
        <v>200</v>
      </c>
      <c r="I1686" s="14">
        <v>200</v>
      </c>
      <c r="J1686" s="15">
        <f>IF(H1686&lt;&gt;0,I1686/H1686*100,"**.**")</f>
        <v>100</v>
      </c>
    </row>
    <row r="1687" spans="2:10" s="8" customFormat="1" ht="22.5">
      <c r="B1687" s="13"/>
      <c r="C1687" s="13"/>
      <c r="D1687" s="13"/>
      <c r="E1687" s="13"/>
      <c r="F1687" s="13" t="s">
        <v>685</v>
      </c>
      <c r="G1687" s="13" t="s">
        <v>686</v>
      </c>
      <c r="H1687" s="14">
        <f>+H1688</f>
        <v>150</v>
      </c>
      <c r="I1687" s="14">
        <f>+I1688</f>
        <v>150</v>
      </c>
      <c r="J1687" s="15">
        <f>IF(H1687&lt;&gt;0,I1687/H1687*100,"**.**")</f>
        <v>100</v>
      </c>
    </row>
    <row r="1688" spans="2:10" s="8" customFormat="1" ht="22.5">
      <c r="B1688" s="13"/>
      <c r="C1688" s="13"/>
      <c r="D1688" s="13"/>
      <c r="E1688" s="13"/>
      <c r="F1688" s="13" t="s">
        <v>685</v>
      </c>
      <c r="G1688" s="13" t="s">
        <v>686</v>
      </c>
      <c r="H1688" s="14">
        <v>150</v>
      </c>
      <c r="I1688" s="14">
        <v>150</v>
      </c>
      <c r="J1688" s="15">
        <f>IF(H1688&lt;&gt;0,I1688/H1688*100,"**.**")</f>
        <v>100</v>
      </c>
    </row>
    <row r="1689" spans="2:10" s="8" customFormat="1" ht="22.5">
      <c r="B1689" s="13"/>
      <c r="C1689" s="13"/>
      <c r="D1689" s="13"/>
      <c r="E1689" s="13"/>
      <c r="F1689" s="13" t="s">
        <v>651</v>
      </c>
      <c r="G1689" s="13" t="s">
        <v>652</v>
      </c>
      <c r="H1689" s="14">
        <f>+H1690</f>
        <v>1159.8</v>
      </c>
      <c r="I1689" s="14">
        <f>+I1690</f>
        <v>1159.8</v>
      </c>
      <c r="J1689" s="15">
        <f>IF(H1689&lt;&gt;0,I1689/H1689*100,"**.**")</f>
        <v>100</v>
      </c>
    </row>
    <row r="1690" spans="2:10" s="8" customFormat="1" ht="22.5">
      <c r="B1690" s="13"/>
      <c r="C1690" s="13"/>
      <c r="D1690" s="13"/>
      <c r="E1690" s="13"/>
      <c r="F1690" s="13" t="s">
        <v>651</v>
      </c>
      <c r="G1690" s="13" t="s">
        <v>652</v>
      </c>
      <c r="H1690" s="14">
        <v>1159.8</v>
      </c>
      <c r="I1690" s="14">
        <v>1159.8</v>
      </c>
      <c r="J1690" s="15">
        <f>IF(H1690&lt;&gt;0,I1690/H1690*100,"**.**")</f>
        <v>100</v>
      </c>
    </row>
    <row r="1691" spans="2:10" s="8" customFormat="1" ht="22.5">
      <c r="B1691" s="13"/>
      <c r="C1691" s="13"/>
      <c r="D1691" s="13"/>
      <c r="E1691" s="13"/>
      <c r="F1691" s="13" t="s">
        <v>653</v>
      </c>
      <c r="G1691" s="13" t="s">
        <v>654</v>
      </c>
      <c r="H1691" s="14">
        <f>+H1692</f>
        <v>2000</v>
      </c>
      <c r="I1691" s="14">
        <f>+I1692</f>
        <v>2000</v>
      </c>
      <c r="J1691" s="15">
        <f>IF(H1691&lt;&gt;0,I1691/H1691*100,"**.**")</f>
        <v>100</v>
      </c>
    </row>
    <row r="1692" spans="2:10" s="8" customFormat="1" ht="22.5">
      <c r="B1692" s="13"/>
      <c r="C1692" s="13"/>
      <c r="D1692" s="13"/>
      <c r="E1692" s="13"/>
      <c r="F1692" s="13" t="s">
        <v>653</v>
      </c>
      <c r="G1692" s="13" t="s">
        <v>654</v>
      </c>
      <c r="H1692" s="14">
        <v>2000</v>
      </c>
      <c r="I1692" s="14">
        <v>2000</v>
      </c>
      <c r="J1692" s="15">
        <f>IF(H1692&lt;&gt;0,I1692/H1692*100,"**.**")</f>
        <v>100</v>
      </c>
    </row>
    <row r="1693" spans="2:10" s="8" customFormat="1" ht="22.5">
      <c r="B1693" s="13"/>
      <c r="C1693" s="13"/>
      <c r="D1693" s="13"/>
      <c r="E1693" s="13"/>
      <c r="F1693" s="13" t="s">
        <v>689</v>
      </c>
      <c r="G1693" s="13" t="s">
        <v>690</v>
      </c>
      <c r="H1693" s="14">
        <f>+H1694</f>
        <v>1400</v>
      </c>
      <c r="I1693" s="14">
        <f>+I1694</f>
        <v>1400</v>
      </c>
      <c r="J1693" s="15">
        <f>IF(H1693&lt;&gt;0,I1693/H1693*100,"**.**")</f>
        <v>100</v>
      </c>
    </row>
    <row r="1694" spans="2:10" s="8" customFormat="1" ht="22.5">
      <c r="B1694" s="13"/>
      <c r="C1694" s="13"/>
      <c r="D1694" s="13"/>
      <c r="E1694" s="13"/>
      <c r="F1694" s="13" t="s">
        <v>689</v>
      </c>
      <c r="G1694" s="13" t="s">
        <v>690</v>
      </c>
      <c r="H1694" s="14">
        <v>1400</v>
      </c>
      <c r="I1694" s="14">
        <v>1400</v>
      </c>
      <c r="J1694" s="15">
        <f>IF(H1694&lt;&gt;0,I1694/H1694*100,"**.**")</f>
        <v>100</v>
      </c>
    </row>
    <row r="1695" spans="2:10" s="8" customFormat="1" ht="22.5">
      <c r="B1695" s="13"/>
      <c r="C1695" s="13"/>
      <c r="D1695" s="13"/>
      <c r="E1695" s="13"/>
      <c r="F1695" s="13" t="s">
        <v>691</v>
      </c>
      <c r="G1695" s="13" t="s">
        <v>692</v>
      </c>
      <c r="H1695" s="14">
        <f>+H1696</f>
        <v>3000</v>
      </c>
      <c r="I1695" s="14">
        <f>+I1696</f>
        <v>3000</v>
      </c>
      <c r="J1695" s="15">
        <f>IF(H1695&lt;&gt;0,I1695/H1695*100,"**.**")</f>
        <v>100</v>
      </c>
    </row>
    <row r="1696" spans="2:10" s="8" customFormat="1" ht="22.5">
      <c r="B1696" s="13"/>
      <c r="C1696" s="13"/>
      <c r="D1696" s="13"/>
      <c r="E1696" s="13"/>
      <c r="F1696" s="13" t="s">
        <v>691</v>
      </c>
      <c r="G1696" s="13" t="s">
        <v>692</v>
      </c>
      <c r="H1696" s="14">
        <v>3000</v>
      </c>
      <c r="I1696" s="14">
        <v>3000</v>
      </c>
      <c r="J1696" s="15">
        <f>IF(H1696&lt;&gt;0,I1696/H1696*100,"**.**")</f>
        <v>100</v>
      </c>
    </row>
    <row r="1697" spans="2:10" s="8" customFormat="1" ht="22.5">
      <c r="B1697" s="13"/>
      <c r="C1697" s="13"/>
      <c r="D1697" s="13"/>
      <c r="E1697" s="13"/>
      <c r="F1697" s="13" t="s">
        <v>697</v>
      </c>
      <c r="G1697" s="13" t="s">
        <v>698</v>
      </c>
      <c r="H1697" s="14">
        <f>+H1698</f>
        <v>550</v>
      </c>
      <c r="I1697" s="14">
        <f>+I1698</f>
        <v>550</v>
      </c>
      <c r="J1697" s="15">
        <f>IF(H1697&lt;&gt;0,I1697/H1697*100,"**.**")</f>
        <v>100</v>
      </c>
    </row>
    <row r="1698" spans="2:10" s="8" customFormat="1" ht="22.5">
      <c r="B1698" s="13"/>
      <c r="C1698" s="13"/>
      <c r="D1698" s="13"/>
      <c r="E1698" s="13"/>
      <c r="F1698" s="13" t="s">
        <v>697</v>
      </c>
      <c r="G1698" s="13" t="s">
        <v>698</v>
      </c>
      <c r="H1698" s="14">
        <v>550</v>
      </c>
      <c r="I1698" s="14">
        <v>550</v>
      </c>
      <c r="J1698" s="15">
        <f>IF(H1698&lt;&gt;0,I1698/H1698*100,"**.**")</f>
        <v>100</v>
      </c>
    </row>
    <row r="1699" spans="2:10" s="8" customFormat="1" ht="22.5">
      <c r="B1699" s="13"/>
      <c r="C1699" s="13"/>
      <c r="D1699" s="13"/>
      <c r="E1699" s="13"/>
      <c r="F1699" s="13" t="s">
        <v>661</v>
      </c>
      <c r="G1699" s="13" t="s">
        <v>662</v>
      </c>
      <c r="H1699" s="14">
        <f>+H1700</f>
        <v>150</v>
      </c>
      <c r="I1699" s="14">
        <f>+I1700</f>
        <v>150</v>
      </c>
      <c r="J1699" s="15">
        <f>IF(H1699&lt;&gt;0,I1699/H1699*100,"**.**")</f>
        <v>100</v>
      </c>
    </row>
    <row r="1700" spans="2:10" s="8" customFormat="1" ht="22.5">
      <c r="B1700" s="13"/>
      <c r="C1700" s="13"/>
      <c r="D1700" s="13"/>
      <c r="E1700" s="13"/>
      <c r="F1700" s="13" t="s">
        <v>661</v>
      </c>
      <c r="G1700" s="13" t="s">
        <v>662</v>
      </c>
      <c r="H1700" s="14">
        <v>150</v>
      </c>
      <c r="I1700" s="14">
        <v>150</v>
      </c>
      <c r="J1700" s="15">
        <f>IF(H1700&lt;&gt;0,I1700/H1700*100,"**.**")</f>
        <v>100</v>
      </c>
    </row>
    <row r="1701" spans="2:10" s="8" customFormat="1" ht="22.5">
      <c r="B1701" s="13"/>
      <c r="C1701" s="13"/>
      <c r="D1701" s="13"/>
      <c r="E1701" s="13"/>
      <c r="F1701" s="13" t="s">
        <v>699</v>
      </c>
      <c r="G1701" s="13" t="s">
        <v>700</v>
      </c>
      <c r="H1701" s="14">
        <f>+H1702</f>
        <v>3724</v>
      </c>
      <c r="I1701" s="14">
        <f>+I1702</f>
        <v>3724</v>
      </c>
      <c r="J1701" s="15">
        <f>IF(H1701&lt;&gt;0,I1701/H1701*100,"**.**")</f>
        <v>100</v>
      </c>
    </row>
    <row r="1702" spans="2:10" s="8" customFormat="1" ht="22.5">
      <c r="B1702" s="13"/>
      <c r="C1702" s="13"/>
      <c r="D1702" s="13"/>
      <c r="E1702" s="13"/>
      <c r="F1702" s="13" t="s">
        <v>699</v>
      </c>
      <c r="G1702" s="13" t="s">
        <v>700</v>
      </c>
      <c r="H1702" s="14">
        <v>3724</v>
      </c>
      <c r="I1702" s="14">
        <v>3724</v>
      </c>
      <c r="J1702" s="15">
        <f>IF(H1702&lt;&gt;0,I1702/H1702*100,"**.**")</f>
        <v>100</v>
      </c>
    </row>
    <row r="1703" spans="2:10" s="8" customFormat="1" ht="22.5">
      <c r="B1703" s="13"/>
      <c r="C1703" s="13"/>
      <c r="D1703" s="13"/>
      <c r="E1703" s="13"/>
      <c r="F1703" s="13" t="s">
        <v>824</v>
      </c>
      <c r="G1703" s="13" t="s">
        <v>825</v>
      </c>
      <c r="H1703" s="14">
        <f>+H1704</f>
        <v>300</v>
      </c>
      <c r="I1703" s="14">
        <f>+I1704</f>
        <v>300</v>
      </c>
      <c r="J1703" s="15">
        <f>IF(H1703&lt;&gt;0,I1703/H1703*100,"**.**")</f>
        <v>100</v>
      </c>
    </row>
    <row r="1704" spans="2:10" s="8" customFormat="1" ht="22.5">
      <c r="B1704" s="13"/>
      <c r="C1704" s="13"/>
      <c r="D1704" s="13"/>
      <c r="E1704" s="13"/>
      <c r="F1704" s="13" t="s">
        <v>824</v>
      </c>
      <c r="G1704" s="13" t="s">
        <v>825</v>
      </c>
      <c r="H1704" s="14">
        <v>300</v>
      </c>
      <c r="I1704" s="14">
        <v>300</v>
      </c>
      <c r="J1704" s="15">
        <f>IF(H1704&lt;&gt;0,I1704/H1704*100,"**.**")</f>
        <v>100</v>
      </c>
    </row>
    <row r="1705" spans="2:10" s="8" customFormat="1" ht="22.5">
      <c r="B1705" s="13"/>
      <c r="C1705" s="13"/>
      <c r="D1705" s="13"/>
      <c r="E1705" s="13"/>
      <c r="F1705" s="13" t="s">
        <v>816</v>
      </c>
      <c r="G1705" s="13" t="s">
        <v>817</v>
      </c>
      <c r="H1705" s="14">
        <f>+H1706</f>
        <v>400</v>
      </c>
      <c r="I1705" s="14">
        <f>+I1706</f>
        <v>400</v>
      </c>
      <c r="J1705" s="15">
        <f>IF(H1705&lt;&gt;0,I1705/H1705*100,"**.**")</f>
        <v>100</v>
      </c>
    </row>
    <row r="1706" spans="2:10" s="8" customFormat="1" ht="22.5">
      <c r="B1706" s="13"/>
      <c r="C1706" s="13"/>
      <c r="D1706" s="13"/>
      <c r="E1706" s="13"/>
      <c r="F1706" s="13" t="s">
        <v>816</v>
      </c>
      <c r="G1706" s="13" t="s">
        <v>817</v>
      </c>
      <c r="H1706" s="14">
        <v>400</v>
      </c>
      <c r="I1706" s="14">
        <v>400</v>
      </c>
      <c r="J1706" s="15">
        <f>IF(H1706&lt;&gt;0,I1706/H1706*100,"**.**")</f>
        <v>100</v>
      </c>
    </row>
    <row r="1707" spans="2:10" s="8" customFormat="1" ht="22.5">
      <c r="B1707" s="13"/>
      <c r="C1707" s="13"/>
      <c r="D1707" s="13"/>
      <c r="E1707" s="13"/>
      <c r="F1707" s="13" t="s">
        <v>868</v>
      </c>
      <c r="G1707" s="13" t="s">
        <v>869</v>
      </c>
      <c r="H1707" s="14">
        <f>+H1708</f>
        <v>400</v>
      </c>
      <c r="I1707" s="14">
        <f>+I1708</f>
        <v>400</v>
      </c>
      <c r="J1707" s="15">
        <f>IF(H1707&lt;&gt;0,I1707/H1707*100,"**.**")</f>
        <v>100</v>
      </c>
    </row>
    <row r="1708" spans="2:10" s="8" customFormat="1" ht="22.5">
      <c r="B1708" s="13"/>
      <c r="C1708" s="13"/>
      <c r="D1708" s="13"/>
      <c r="E1708" s="13"/>
      <c r="F1708" s="13" t="s">
        <v>868</v>
      </c>
      <c r="G1708" s="13" t="s">
        <v>869</v>
      </c>
      <c r="H1708" s="14">
        <v>400</v>
      </c>
      <c r="I1708" s="14">
        <v>400</v>
      </c>
      <c r="J1708" s="15">
        <f>IF(H1708&lt;&gt;0,I1708/H1708*100,"**.**")</f>
        <v>100</v>
      </c>
    </row>
    <row r="1709" spans="2:10" s="8" customFormat="1" ht="22.5">
      <c r="B1709" s="13"/>
      <c r="C1709" s="13"/>
      <c r="D1709" s="13"/>
      <c r="E1709" s="13"/>
      <c r="F1709" s="13" t="s">
        <v>687</v>
      </c>
      <c r="G1709" s="13" t="s">
        <v>688</v>
      </c>
      <c r="H1709" s="14">
        <f>+H1710</f>
        <v>30</v>
      </c>
      <c r="I1709" s="14">
        <f>+I1710</f>
        <v>30</v>
      </c>
      <c r="J1709" s="15">
        <f>IF(H1709&lt;&gt;0,I1709/H1709*100,"**.**")</f>
        <v>100</v>
      </c>
    </row>
    <row r="1710" spans="2:10" s="8" customFormat="1" ht="22.5">
      <c r="B1710" s="13"/>
      <c r="C1710" s="13"/>
      <c r="D1710" s="13"/>
      <c r="E1710" s="13"/>
      <c r="F1710" s="13" t="s">
        <v>687</v>
      </c>
      <c r="G1710" s="13" t="s">
        <v>688</v>
      </c>
      <c r="H1710" s="14">
        <v>30</v>
      </c>
      <c r="I1710" s="14">
        <v>30</v>
      </c>
      <c r="J1710" s="15">
        <f>IF(H1710&lt;&gt;0,I1710/H1710*100,"**.**")</f>
        <v>100</v>
      </c>
    </row>
    <row r="1711" spans="2:10" s="8" customFormat="1" ht="22.5">
      <c r="B1711" s="13"/>
      <c r="C1711" s="13"/>
      <c r="D1711" s="13"/>
      <c r="E1711" s="13"/>
      <c r="F1711" s="13" t="s">
        <v>657</v>
      </c>
      <c r="G1711" s="13" t="s">
        <v>658</v>
      </c>
      <c r="H1711" s="14">
        <f>+H1712</f>
        <v>1000</v>
      </c>
      <c r="I1711" s="14">
        <f>+I1712</f>
        <v>1000</v>
      </c>
      <c r="J1711" s="15">
        <f>IF(H1711&lt;&gt;0,I1711/H1711*100,"**.**")</f>
        <v>100</v>
      </c>
    </row>
    <row r="1712" spans="2:10" s="8" customFormat="1" ht="22.5">
      <c r="B1712" s="13"/>
      <c r="C1712" s="13"/>
      <c r="D1712" s="13"/>
      <c r="E1712" s="13"/>
      <c r="F1712" s="13" t="s">
        <v>657</v>
      </c>
      <c r="G1712" s="13" t="s">
        <v>658</v>
      </c>
      <c r="H1712" s="14">
        <v>1000</v>
      </c>
      <c r="I1712" s="14">
        <v>1000</v>
      </c>
      <c r="J1712" s="15">
        <f>IF(H1712&lt;&gt;0,I1712/H1712*100,"**.**")</f>
        <v>100</v>
      </c>
    </row>
    <row r="1713" spans="2:10" s="7" customFormat="1" ht="22.5">
      <c r="B1713" s="10"/>
      <c r="C1713" s="10" t="s">
        <v>433</v>
      </c>
      <c r="D1713" s="10"/>
      <c r="E1713" s="10"/>
      <c r="F1713" s="10"/>
      <c r="G1713" s="10" t="s">
        <v>434</v>
      </c>
      <c r="H1713" s="11">
        <f>+H1714</f>
        <v>47532.56</v>
      </c>
      <c r="I1713" s="11">
        <f>+I1714</f>
        <v>47532.56</v>
      </c>
      <c r="J1713" s="12">
        <f>IF(H1713&lt;&gt;0,I1713/H1713*100,"**.**")</f>
        <v>100</v>
      </c>
    </row>
    <row r="1714" spans="2:10" s="7" customFormat="1" ht="22.5">
      <c r="B1714" s="10"/>
      <c r="C1714" s="10" t="s">
        <v>1199</v>
      </c>
      <c r="D1714" s="10"/>
      <c r="E1714" s="10"/>
      <c r="F1714" s="10"/>
      <c r="G1714" s="10" t="s">
        <v>1200</v>
      </c>
      <c r="H1714" s="11">
        <f>+H1715+H1720</f>
        <v>47532.56</v>
      </c>
      <c r="I1714" s="11">
        <f>+I1715+I1720</f>
        <v>47532.56</v>
      </c>
      <c r="J1714" s="12">
        <f>IF(H1714&lt;&gt;0,I1714/H1714*100,"**.**")</f>
        <v>100</v>
      </c>
    </row>
    <row r="1715" spans="2:10" s="8" customFormat="1" ht="30.75" customHeight="1">
      <c r="B1715" s="13"/>
      <c r="C1715" s="13" t="s">
        <v>1201</v>
      </c>
      <c r="D1715" s="13"/>
      <c r="E1715" s="13"/>
      <c r="F1715" s="13"/>
      <c r="G1715" s="13" t="s">
        <v>1202</v>
      </c>
      <c r="H1715" s="14">
        <f>+H1716</f>
        <v>21132.07</v>
      </c>
      <c r="I1715" s="14">
        <f>+I1716</f>
        <v>21132.07</v>
      </c>
      <c r="J1715" s="15">
        <f>IF(H1715&lt;&gt;0,I1715/H1715*100,"**.**")</f>
        <v>100</v>
      </c>
    </row>
    <row r="1716" spans="1:10" s="7" customFormat="1" ht="22.5">
      <c r="A1716" s="10" t="s">
        <v>374</v>
      </c>
      <c r="B1716" s="10"/>
      <c r="C1716" s="10"/>
      <c r="D1716" s="10" t="s">
        <v>501</v>
      </c>
      <c r="E1716" s="10"/>
      <c r="F1716" s="10"/>
      <c r="G1716" s="10" t="s">
        <v>502</v>
      </c>
      <c r="H1716" s="11">
        <f>+H1717</f>
        <v>21132.07</v>
      </c>
      <c r="I1716" s="11">
        <f>+I1717</f>
        <v>21132.07</v>
      </c>
      <c r="J1716" s="12">
        <f>IF(H1716&lt;&gt;0,I1716/H1716*100,"**.**")</f>
        <v>100</v>
      </c>
    </row>
    <row r="1717" spans="2:10" s="7" customFormat="1" ht="22.5">
      <c r="B1717" s="10"/>
      <c r="C1717" s="10"/>
      <c r="D1717" s="10"/>
      <c r="E1717" s="10" t="s">
        <v>1287</v>
      </c>
      <c r="F1717" s="10"/>
      <c r="G1717" s="10" t="s">
        <v>1288</v>
      </c>
      <c r="H1717" s="11">
        <f>+H1718</f>
        <v>21132.07</v>
      </c>
      <c r="I1717" s="11">
        <f>+I1718</f>
        <v>21132.07</v>
      </c>
      <c r="J1717" s="12">
        <f>IF(H1717&lt;&gt;0,I1717/H1717*100,"**.**")</f>
        <v>100</v>
      </c>
    </row>
    <row r="1718" spans="2:10" s="8" customFormat="1" ht="22.5">
      <c r="B1718" s="13"/>
      <c r="C1718" s="13"/>
      <c r="D1718" s="13"/>
      <c r="E1718" s="13"/>
      <c r="F1718" s="13" t="s">
        <v>701</v>
      </c>
      <c r="G1718" s="13" t="s">
        <v>702</v>
      </c>
      <c r="H1718" s="14">
        <f>+H1719</f>
        <v>21132.07</v>
      </c>
      <c r="I1718" s="14">
        <f>+I1719</f>
        <v>21132.07</v>
      </c>
      <c r="J1718" s="15">
        <f>IF(H1718&lt;&gt;0,I1718/H1718*100,"**.**")</f>
        <v>100</v>
      </c>
    </row>
    <row r="1719" spans="2:10" s="8" customFormat="1" ht="22.5">
      <c r="B1719" s="13"/>
      <c r="C1719" s="13"/>
      <c r="D1719" s="13"/>
      <c r="E1719" s="13"/>
      <c r="F1719" s="13" t="s">
        <v>701</v>
      </c>
      <c r="G1719" s="13" t="s">
        <v>702</v>
      </c>
      <c r="H1719" s="14">
        <v>21132.07</v>
      </c>
      <c r="I1719" s="14">
        <v>21132.07</v>
      </c>
      <c r="J1719" s="15">
        <f>IF(H1719&lt;&gt;0,I1719/H1719*100,"**.**")</f>
        <v>100</v>
      </c>
    </row>
    <row r="1720" spans="2:10" s="8" customFormat="1" ht="22.5">
      <c r="B1720" s="13"/>
      <c r="C1720" s="13" t="s">
        <v>1203</v>
      </c>
      <c r="D1720" s="13"/>
      <c r="E1720" s="13"/>
      <c r="F1720" s="13"/>
      <c r="G1720" s="13" t="s">
        <v>1204</v>
      </c>
      <c r="H1720" s="14">
        <f>+H1721</f>
        <v>26400.49</v>
      </c>
      <c r="I1720" s="14">
        <f>+I1721</f>
        <v>26400.49</v>
      </c>
      <c r="J1720" s="15">
        <f>IF(H1720&lt;&gt;0,I1720/H1720*100,"**.**")</f>
        <v>100</v>
      </c>
    </row>
    <row r="1721" spans="1:10" s="7" customFormat="1" ht="22.5">
      <c r="A1721" s="10" t="s">
        <v>377</v>
      </c>
      <c r="B1721" s="10"/>
      <c r="C1721" s="10"/>
      <c r="D1721" s="10" t="s">
        <v>499</v>
      </c>
      <c r="E1721" s="10"/>
      <c r="F1721" s="10"/>
      <c r="G1721" s="10" t="s">
        <v>500</v>
      </c>
      <c r="H1721" s="11">
        <f>+H1722</f>
        <v>26400.49</v>
      </c>
      <c r="I1721" s="11">
        <f>+I1722</f>
        <v>26400.49</v>
      </c>
      <c r="J1721" s="12">
        <f>IF(H1721&lt;&gt;0,I1721/H1721*100,"**.**")</f>
        <v>100</v>
      </c>
    </row>
    <row r="1722" spans="2:10" s="7" customFormat="1" ht="22.5">
      <c r="B1722" s="10"/>
      <c r="C1722" s="10"/>
      <c r="D1722" s="10"/>
      <c r="E1722" s="10" t="s">
        <v>1603</v>
      </c>
      <c r="F1722" s="10"/>
      <c r="G1722" s="10" t="s">
        <v>1604</v>
      </c>
      <c r="H1722" s="11">
        <f>+H1723+H1725</f>
        <v>26400.49</v>
      </c>
      <c r="I1722" s="11">
        <f>+I1723+I1725</f>
        <v>26400.49</v>
      </c>
      <c r="J1722" s="12">
        <f>IF(H1722&lt;&gt;0,I1722/H1722*100,"**.**")</f>
        <v>100</v>
      </c>
    </row>
    <row r="1723" spans="2:10" s="8" customFormat="1" ht="22.5">
      <c r="B1723" s="13"/>
      <c r="C1723" s="13"/>
      <c r="D1723" s="13"/>
      <c r="E1723" s="13"/>
      <c r="F1723" s="13" t="s">
        <v>749</v>
      </c>
      <c r="G1723" s="13" t="s">
        <v>750</v>
      </c>
      <c r="H1723" s="14">
        <f>+H1724</f>
        <v>3000</v>
      </c>
      <c r="I1723" s="14">
        <f>+I1724</f>
        <v>3000</v>
      </c>
      <c r="J1723" s="15">
        <f>IF(H1723&lt;&gt;0,I1723/H1723*100,"**.**")</f>
        <v>100</v>
      </c>
    </row>
    <row r="1724" spans="2:10" s="8" customFormat="1" ht="22.5">
      <c r="B1724" s="13"/>
      <c r="C1724" s="13"/>
      <c r="D1724" s="13"/>
      <c r="E1724" s="13"/>
      <c r="F1724" s="13" t="s">
        <v>749</v>
      </c>
      <c r="G1724" s="13" t="s">
        <v>750</v>
      </c>
      <c r="H1724" s="14">
        <v>3000</v>
      </c>
      <c r="I1724" s="14">
        <v>3000</v>
      </c>
      <c r="J1724" s="15">
        <f>IF(H1724&lt;&gt;0,I1724/H1724*100,"**.**")</f>
        <v>100</v>
      </c>
    </row>
    <row r="1725" spans="2:10" s="8" customFormat="1" ht="22.5">
      <c r="B1725" s="13"/>
      <c r="C1725" s="13"/>
      <c r="D1725" s="13"/>
      <c r="E1725" s="13"/>
      <c r="F1725" s="13" t="s">
        <v>739</v>
      </c>
      <c r="G1725" s="13" t="s">
        <v>740</v>
      </c>
      <c r="H1725" s="14">
        <f>+H1726</f>
        <v>23400.49</v>
      </c>
      <c r="I1725" s="14">
        <f>+I1726</f>
        <v>23400.49</v>
      </c>
      <c r="J1725" s="15">
        <f>IF(H1725&lt;&gt;0,I1725/H1725*100,"**.**")</f>
        <v>100</v>
      </c>
    </row>
    <row r="1726" spans="2:10" s="8" customFormat="1" ht="22.5">
      <c r="B1726" s="13"/>
      <c r="C1726" s="13"/>
      <c r="D1726" s="13"/>
      <c r="E1726" s="13"/>
      <c r="F1726" s="13" t="s">
        <v>739</v>
      </c>
      <c r="G1726" s="13" t="s">
        <v>740</v>
      </c>
      <c r="H1726" s="14">
        <v>23400.49</v>
      </c>
      <c r="I1726" s="14">
        <v>23400.49</v>
      </c>
      <c r="J1726" s="15">
        <f>IF(H1726&lt;&gt;0,I1726/H1726*100,"**.**")</f>
        <v>100</v>
      </c>
    </row>
    <row r="1727" spans="2:10" s="7" customFormat="1" ht="22.5">
      <c r="B1727" s="10"/>
      <c r="C1727" s="10" t="s">
        <v>389</v>
      </c>
      <c r="D1727" s="10"/>
      <c r="E1727" s="10"/>
      <c r="F1727" s="10"/>
      <c r="G1727" s="10" t="s">
        <v>390</v>
      </c>
      <c r="H1727" s="11">
        <f>+H1728</f>
        <v>6800</v>
      </c>
      <c r="I1727" s="11">
        <f>+I1728</f>
        <v>6800</v>
      </c>
      <c r="J1727" s="12">
        <f>IF(H1727&lt;&gt;0,I1727/H1727*100,"**.**")</f>
        <v>100</v>
      </c>
    </row>
    <row r="1728" spans="2:10" s="7" customFormat="1" ht="22.5">
      <c r="B1728" s="10"/>
      <c r="C1728" s="10" t="s">
        <v>1242</v>
      </c>
      <c r="D1728" s="10"/>
      <c r="E1728" s="10"/>
      <c r="F1728" s="10"/>
      <c r="G1728" s="10" t="s">
        <v>1243</v>
      </c>
      <c r="H1728" s="11">
        <f>+H1729</f>
        <v>6800</v>
      </c>
      <c r="I1728" s="11">
        <f>+I1729</f>
        <v>6800</v>
      </c>
      <c r="J1728" s="12">
        <f>IF(H1728&lt;&gt;0,I1728/H1728*100,"**.**")</f>
        <v>100</v>
      </c>
    </row>
    <row r="1729" spans="2:10" s="8" customFormat="1" ht="22.5">
      <c r="B1729" s="13"/>
      <c r="C1729" s="13" t="s">
        <v>1249</v>
      </c>
      <c r="D1729" s="13"/>
      <c r="E1729" s="13"/>
      <c r="F1729" s="13"/>
      <c r="G1729" s="13" t="s">
        <v>1250</v>
      </c>
      <c r="H1729" s="14">
        <f>+H1730</f>
        <v>6800</v>
      </c>
      <c r="I1729" s="14">
        <f>+I1730</f>
        <v>6800</v>
      </c>
      <c r="J1729" s="15">
        <f>IF(H1729&lt;&gt;0,I1729/H1729*100,"**.**")</f>
        <v>100</v>
      </c>
    </row>
    <row r="1730" spans="1:10" s="7" customFormat="1" ht="22.5">
      <c r="A1730" s="10" t="s">
        <v>378</v>
      </c>
      <c r="B1730" s="10"/>
      <c r="C1730" s="10"/>
      <c r="D1730" s="10" t="s">
        <v>503</v>
      </c>
      <c r="E1730" s="10"/>
      <c r="F1730" s="10"/>
      <c r="G1730" s="10" t="s">
        <v>504</v>
      </c>
      <c r="H1730" s="11">
        <f>+H1731</f>
        <v>6800</v>
      </c>
      <c r="I1730" s="11">
        <f>+I1731</f>
        <v>6800</v>
      </c>
      <c r="J1730" s="12">
        <f>IF(H1730&lt;&gt;0,I1730/H1730*100,"**.**")</f>
        <v>100</v>
      </c>
    </row>
    <row r="1731" spans="2:10" s="7" customFormat="1" ht="22.5">
      <c r="B1731" s="10"/>
      <c r="C1731" s="10"/>
      <c r="D1731" s="10"/>
      <c r="E1731" s="10" t="s">
        <v>1605</v>
      </c>
      <c r="F1731" s="10"/>
      <c r="G1731" s="10" t="s">
        <v>1606</v>
      </c>
      <c r="H1731" s="11">
        <f>+H1732+H1734+H1736+H1738+H1740+H1742+H1744+H1746+H1748</f>
        <v>6800</v>
      </c>
      <c r="I1731" s="11">
        <f>+I1732+I1734+I1736+I1738+I1740+I1742+I1744+I1746+I1748</f>
        <v>6800</v>
      </c>
      <c r="J1731" s="12">
        <f>IF(H1731&lt;&gt;0,I1731/H1731*100,"**.**")</f>
        <v>100</v>
      </c>
    </row>
    <row r="1732" spans="2:10" s="8" customFormat="1" ht="22.5">
      <c r="B1732" s="13"/>
      <c r="C1732" s="13"/>
      <c r="D1732" s="13"/>
      <c r="E1732" s="13"/>
      <c r="F1732" s="13" t="s">
        <v>653</v>
      </c>
      <c r="G1732" s="13" t="s">
        <v>654</v>
      </c>
      <c r="H1732" s="14">
        <f>+H1733</f>
        <v>780</v>
      </c>
      <c r="I1732" s="14">
        <f>+I1733</f>
        <v>780</v>
      </c>
      <c r="J1732" s="15">
        <f>IF(H1732&lt;&gt;0,I1732/H1732*100,"**.**")</f>
        <v>100</v>
      </c>
    </row>
    <row r="1733" spans="2:10" s="8" customFormat="1" ht="22.5">
      <c r="B1733" s="13"/>
      <c r="C1733" s="13"/>
      <c r="D1733" s="13"/>
      <c r="E1733" s="13"/>
      <c r="F1733" s="13" t="s">
        <v>653</v>
      </c>
      <c r="G1733" s="13" t="s">
        <v>654</v>
      </c>
      <c r="H1733" s="14">
        <v>780</v>
      </c>
      <c r="I1733" s="14">
        <v>780</v>
      </c>
      <c r="J1733" s="15">
        <f>IF(H1733&lt;&gt;0,I1733/H1733*100,"**.**")</f>
        <v>100</v>
      </c>
    </row>
    <row r="1734" spans="2:10" s="8" customFormat="1" ht="22.5">
      <c r="B1734" s="13"/>
      <c r="C1734" s="13"/>
      <c r="D1734" s="13"/>
      <c r="E1734" s="13"/>
      <c r="F1734" s="13" t="s">
        <v>689</v>
      </c>
      <c r="G1734" s="13" t="s">
        <v>690</v>
      </c>
      <c r="H1734" s="14">
        <f>+H1735</f>
        <v>600</v>
      </c>
      <c r="I1734" s="14">
        <f>+I1735</f>
        <v>600</v>
      </c>
      <c r="J1734" s="15">
        <f>IF(H1734&lt;&gt;0,I1734/H1734*100,"**.**")</f>
        <v>100</v>
      </c>
    </row>
    <row r="1735" spans="2:10" s="8" customFormat="1" ht="22.5">
      <c r="B1735" s="13"/>
      <c r="C1735" s="13"/>
      <c r="D1735" s="13"/>
      <c r="E1735" s="13"/>
      <c r="F1735" s="13" t="s">
        <v>689</v>
      </c>
      <c r="G1735" s="13" t="s">
        <v>690</v>
      </c>
      <c r="H1735" s="14">
        <v>600</v>
      </c>
      <c r="I1735" s="14">
        <v>600</v>
      </c>
      <c r="J1735" s="15">
        <f>IF(H1735&lt;&gt;0,I1735/H1735*100,"**.**")</f>
        <v>100</v>
      </c>
    </row>
    <row r="1736" spans="2:10" s="8" customFormat="1" ht="22.5">
      <c r="B1736" s="13"/>
      <c r="C1736" s="13"/>
      <c r="D1736" s="13"/>
      <c r="E1736" s="13"/>
      <c r="F1736" s="13" t="s">
        <v>693</v>
      </c>
      <c r="G1736" s="13" t="s">
        <v>694</v>
      </c>
      <c r="H1736" s="14">
        <f>+H1737</f>
        <v>1400</v>
      </c>
      <c r="I1736" s="14">
        <f>+I1737</f>
        <v>1400</v>
      </c>
      <c r="J1736" s="15">
        <f>IF(H1736&lt;&gt;0,I1736/H1736*100,"**.**")</f>
        <v>100</v>
      </c>
    </row>
    <row r="1737" spans="2:10" s="8" customFormat="1" ht="22.5">
      <c r="B1737" s="13"/>
      <c r="C1737" s="13"/>
      <c r="D1737" s="13"/>
      <c r="E1737" s="13"/>
      <c r="F1737" s="13" t="s">
        <v>693</v>
      </c>
      <c r="G1737" s="13" t="s">
        <v>694</v>
      </c>
      <c r="H1737" s="14">
        <v>1400</v>
      </c>
      <c r="I1737" s="14">
        <v>1400</v>
      </c>
      <c r="J1737" s="15">
        <f>IF(H1737&lt;&gt;0,I1737/H1737*100,"**.**")</f>
        <v>100</v>
      </c>
    </row>
    <row r="1738" spans="2:10" s="8" customFormat="1" ht="22.5">
      <c r="B1738" s="13"/>
      <c r="C1738" s="13"/>
      <c r="D1738" s="13"/>
      <c r="E1738" s="13"/>
      <c r="F1738" s="13" t="s">
        <v>695</v>
      </c>
      <c r="G1738" s="13" t="s">
        <v>696</v>
      </c>
      <c r="H1738" s="14">
        <f>+H1739</f>
        <v>600</v>
      </c>
      <c r="I1738" s="14">
        <f>+I1739</f>
        <v>600</v>
      </c>
      <c r="J1738" s="15">
        <f>IF(H1738&lt;&gt;0,I1738/H1738*100,"**.**")</f>
        <v>100</v>
      </c>
    </row>
    <row r="1739" spans="2:10" s="8" customFormat="1" ht="22.5">
      <c r="B1739" s="13"/>
      <c r="C1739" s="13"/>
      <c r="D1739" s="13"/>
      <c r="E1739" s="13"/>
      <c r="F1739" s="13" t="s">
        <v>695</v>
      </c>
      <c r="G1739" s="13" t="s">
        <v>696</v>
      </c>
      <c r="H1739" s="14">
        <v>600</v>
      </c>
      <c r="I1739" s="14">
        <v>600</v>
      </c>
      <c r="J1739" s="15">
        <f>IF(H1739&lt;&gt;0,I1739/H1739*100,"**.**")</f>
        <v>100</v>
      </c>
    </row>
    <row r="1740" spans="2:10" s="8" customFormat="1" ht="22.5">
      <c r="B1740" s="13"/>
      <c r="C1740" s="13"/>
      <c r="D1740" s="13"/>
      <c r="E1740" s="13"/>
      <c r="F1740" s="13" t="s">
        <v>699</v>
      </c>
      <c r="G1740" s="13" t="s">
        <v>700</v>
      </c>
      <c r="H1740" s="14">
        <f>+H1741</f>
        <v>1840</v>
      </c>
      <c r="I1740" s="14">
        <f>+I1741</f>
        <v>1840</v>
      </c>
      <c r="J1740" s="15">
        <f>IF(H1740&lt;&gt;0,I1740/H1740*100,"**.**")</f>
        <v>100</v>
      </c>
    </row>
    <row r="1741" spans="2:10" s="8" customFormat="1" ht="22.5">
      <c r="B1741" s="13"/>
      <c r="C1741" s="13"/>
      <c r="D1741" s="13"/>
      <c r="E1741" s="13"/>
      <c r="F1741" s="13" t="s">
        <v>699</v>
      </c>
      <c r="G1741" s="13" t="s">
        <v>700</v>
      </c>
      <c r="H1741" s="14">
        <v>1840</v>
      </c>
      <c r="I1741" s="14">
        <v>1840</v>
      </c>
      <c r="J1741" s="15">
        <f>IF(H1741&lt;&gt;0,I1741/H1741*100,"**.**")</f>
        <v>100</v>
      </c>
    </row>
    <row r="1742" spans="2:10" s="8" customFormat="1" ht="22.5">
      <c r="B1742" s="13"/>
      <c r="C1742" s="13"/>
      <c r="D1742" s="13"/>
      <c r="E1742" s="13"/>
      <c r="F1742" s="13" t="s">
        <v>816</v>
      </c>
      <c r="G1742" s="13" t="s">
        <v>817</v>
      </c>
      <c r="H1742" s="14">
        <f>+H1743</f>
        <v>200</v>
      </c>
      <c r="I1742" s="14">
        <f>+I1743</f>
        <v>200</v>
      </c>
      <c r="J1742" s="15">
        <f>IF(H1742&lt;&gt;0,I1742/H1742*100,"**.**")</f>
        <v>100</v>
      </c>
    </row>
    <row r="1743" spans="2:10" s="8" customFormat="1" ht="22.5">
      <c r="B1743" s="13"/>
      <c r="C1743" s="13"/>
      <c r="D1743" s="13"/>
      <c r="E1743" s="13"/>
      <c r="F1743" s="13" t="s">
        <v>816</v>
      </c>
      <c r="G1743" s="13" t="s">
        <v>817</v>
      </c>
      <c r="H1743" s="14">
        <v>200</v>
      </c>
      <c r="I1743" s="14">
        <v>200</v>
      </c>
      <c r="J1743" s="15">
        <f>IF(H1743&lt;&gt;0,I1743/H1743*100,"**.**")</f>
        <v>100</v>
      </c>
    </row>
    <row r="1744" spans="2:10" s="8" customFormat="1" ht="22.5">
      <c r="B1744" s="13"/>
      <c r="C1744" s="13"/>
      <c r="D1744" s="13"/>
      <c r="E1744" s="13"/>
      <c r="F1744" s="13" t="s">
        <v>703</v>
      </c>
      <c r="G1744" s="13" t="s">
        <v>704</v>
      </c>
      <c r="H1744" s="14">
        <f>+H1745</f>
        <v>1000</v>
      </c>
      <c r="I1744" s="14">
        <f>+I1745</f>
        <v>1000</v>
      </c>
      <c r="J1744" s="15">
        <f>IF(H1744&lt;&gt;0,I1744/H1744*100,"**.**")</f>
        <v>100</v>
      </c>
    </row>
    <row r="1745" spans="2:10" s="8" customFormat="1" ht="22.5">
      <c r="B1745" s="13"/>
      <c r="C1745" s="13"/>
      <c r="D1745" s="13"/>
      <c r="E1745" s="13"/>
      <c r="F1745" s="13" t="s">
        <v>703</v>
      </c>
      <c r="G1745" s="13" t="s">
        <v>704</v>
      </c>
      <c r="H1745" s="14">
        <v>1000</v>
      </c>
      <c r="I1745" s="14">
        <v>1000</v>
      </c>
      <c r="J1745" s="15">
        <f>IF(H1745&lt;&gt;0,I1745/H1745*100,"**.**")</f>
        <v>100</v>
      </c>
    </row>
    <row r="1746" spans="2:10" s="8" customFormat="1" ht="22.5">
      <c r="B1746" s="13"/>
      <c r="C1746" s="13"/>
      <c r="D1746" s="13"/>
      <c r="E1746" s="13"/>
      <c r="F1746" s="13" t="s">
        <v>826</v>
      </c>
      <c r="G1746" s="13" t="s">
        <v>827</v>
      </c>
      <c r="H1746" s="14">
        <f>+H1747</f>
        <v>300</v>
      </c>
      <c r="I1746" s="14">
        <f>+I1747</f>
        <v>300</v>
      </c>
      <c r="J1746" s="15">
        <f>IF(H1746&lt;&gt;0,I1746/H1746*100,"**.**")</f>
        <v>100</v>
      </c>
    </row>
    <row r="1747" spans="2:10" s="8" customFormat="1" ht="22.5">
      <c r="B1747" s="13"/>
      <c r="C1747" s="13"/>
      <c r="D1747" s="13"/>
      <c r="E1747" s="13"/>
      <c r="F1747" s="13" t="s">
        <v>826</v>
      </c>
      <c r="G1747" s="13" t="s">
        <v>827</v>
      </c>
      <c r="H1747" s="14">
        <v>300</v>
      </c>
      <c r="I1747" s="14">
        <v>300</v>
      </c>
      <c r="J1747" s="15">
        <f>IF(H1747&lt;&gt;0,I1747/H1747*100,"**.**")</f>
        <v>100</v>
      </c>
    </row>
    <row r="1748" spans="2:10" s="8" customFormat="1" ht="22.5">
      <c r="B1748" s="13"/>
      <c r="C1748" s="13"/>
      <c r="D1748" s="13"/>
      <c r="E1748" s="13"/>
      <c r="F1748" s="13" t="s">
        <v>738</v>
      </c>
      <c r="G1748" s="13" t="s">
        <v>14</v>
      </c>
      <c r="H1748" s="14">
        <f>+H1749</f>
        <v>80</v>
      </c>
      <c r="I1748" s="14">
        <f>+I1749</f>
        <v>80</v>
      </c>
      <c r="J1748" s="15">
        <f>IF(H1748&lt;&gt;0,I1748/H1748*100,"**.**")</f>
        <v>100</v>
      </c>
    </row>
    <row r="1749" spans="2:10" s="8" customFormat="1" ht="22.5">
      <c r="B1749" s="13"/>
      <c r="C1749" s="13"/>
      <c r="D1749" s="13"/>
      <c r="E1749" s="13"/>
      <c r="F1749" s="13" t="s">
        <v>738</v>
      </c>
      <c r="G1749" s="13" t="s">
        <v>14</v>
      </c>
      <c r="H1749" s="14">
        <v>80</v>
      </c>
      <c r="I1749" s="14">
        <v>80</v>
      </c>
      <c r="J1749" s="15">
        <f>IF(H1749&lt;&gt;0,I1749/H1749*100,"**.**")</f>
        <v>100</v>
      </c>
    </row>
    <row r="1750" spans="2:10" s="7" customFormat="1" ht="22.5">
      <c r="B1750" s="10"/>
      <c r="C1750" s="10" t="s">
        <v>158</v>
      </c>
      <c r="D1750" s="10"/>
      <c r="E1750" s="10"/>
      <c r="F1750" s="10"/>
      <c r="G1750" s="10" t="s">
        <v>159</v>
      </c>
      <c r="H1750" s="11">
        <f>+H1751</f>
        <v>1000</v>
      </c>
      <c r="I1750" s="11">
        <f>+I1751</f>
        <v>1000</v>
      </c>
      <c r="J1750" s="12">
        <f>IF(H1750&lt;&gt;0,I1750/H1750*100,"**.**")</f>
        <v>100</v>
      </c>
    </row>
    <row r="1751" spans="2:10" s="7" customFormat="1" ht="22.5">
      <c r="B1751" s="10"/>
      <c r="C1751" s="10" t="s">
        <v>1040</v>
      </c>
      <c r="D1751" s="10"/>
      <c r="E1751" s="10"/>
      <c r="F1751" s="10"/>
      <c r="G1751" s="10" t="s">
        <v>1041</v>
      </c>
      <c r="H1751" s="11">
        <f>+H1752</f>
        <v>1000</v>
      </c>
      <c r="I1751" s="11">
        <f>+I1752</f>
        <v>1000</v>
      </c>
      <c r="J1751" s="12">
        <f>IF(H1751&lt;&gt;0,I1751/H1751*100,"**.**")</f>
        <v>100</v>
      </c>
    </row>
    <row r="1752" spans="2:10" s="8" customFormat="1" ht="22.5">
      <c r="B1752" s="13"/>
      <c r="C1752" s="13" t="s">
        <v>1042</v>
      </c>
      <c r="D1752" s="13"/>
      <c r="E1752" s="13"/>
      <c r="F1752" s="13"/>
      <c r="G1752" s="13" t="s">
        <v>1043</v>
      </c>
      <c r="H1752" s="14">
        <f>+H1753</f>
        <v>1000</v>
      </c>
      <c r="I1752" s="14">
        <f>+I1753</f>
        <v>1000</v>
      </c>
      <c r="J1752" s="15">
        <f>IF(H1752&lt;&gt;0,I1752/H1752*100,"**.**")</f>
        <v>100</v>
      </c>
    </row>
    <row r="1753" spans="1:10" s="7" customFormat="1" ht="22.5">
      <c r="A1753" s="10" t="s">
        <v>380</v>
      </c>
      <c r="B1753" s="10"/>
      <c r="C1753" s="10"/>
      <c r="D1753" s="10" t="s">
        <v>1264</v>
      </c>
      <c r="E1753" s="10"/>
      <c r="F1753" s="10"/>
      <c r="G1753" s="10" t="s">
        <v>1265</v>
      </c>
      <c r="H1753" s="11">
        <f>+H1754</f>
        <v>1000</v>
      </c>
      <c r="I1753" s="11">
        <f>+I1754</f>
        <v>1000</v>
      </c>
      <c r="J1753" s="12">
        <f>IF(H1753&lt;&gt;0,I1753/H1753*100,"**.**")</f>
        <v>100</v>
      </c>
    </row>
    <row r="1754" spans="2:10" s="7" customFormat="1" ht="22.5">
      <c r="B1754" s="10"/>
      <c r="C1754" s="10"/>
      <c r="D1754" s="10"/>
      <c r="E1754" s="10" t="s">
        <v>1287</v>
      </c>
      <c r="F1754" s="10"/>
      <c r="G1754" s="10" t="s">
        <v>1288</v>
      </c>
      <c r="H1754" s="11">
        <f>+H1755</f>
        <v>1000</v>
      </c>
      <c r="I1754" s="11">
        <f>+I1755</f>
        <v>1000</v>
      </c>
      <c r="J1754" s="12">
        <f>IF(H1754&lt;&gt;0,I1754/H1754*100,"**.**")</f>
        <v>100</v>
      </c>
    </row>
    <row r="1755" spans="2:10" s="8" customFormat="1" ht="22.5">
      <c r="B1755" s="13"/>
      <c r="C1755" s="13"/>
      <c r="D1755" s="13"/>
      <c r="E1755" s="13"/>
      <c r="F1755" s="13" t="s">
        <v>701</v>
      </c>
      <c r="G1755" s="13" t="s">
        <v>702</v>
      </c>
      <c r="H1755" s="14">
        <f>+H1756</f>
        <v>1000</v>
      </c>
      <c r="I1755" s="14">
        <f>+I1756</f>
        <v>1000</v>
      </c>
      <c r="J1755" s="15">
        <f>IF(H1755&lt;&gt;0,I1755/H1755*100,"**.**")</f>
        <v>100</v>
      </c>
    </row>
    <row r="1756" spans="2:10" s="8" customFormat="1" ht="22.5">
      <c r="B1756" s="13"/>
      <c r="C1756" s="13"/>
      <c r="D1756" s="13"/>
      <c r="E1756" s="13"/>
      <c r="F1756" s="13" t="s">
        <v>701</v>
      </c>
      <c r="G1756" s="13" t="s">
        <v>702</v>
      </c>
      <c r="H1756" s="14">
        <v>1000</v>
      </c>
      <c r="I1756" s="14">
        <v>1000</v>
      </c>
      <c r="J1756" s="15">
        <f>IF(H1756&lt;&gt;0,I1756/H1756*100,"**.**")</f>
        <v>100</v>
      </c>
    </row>
    <row r="1757" spans="2:10" s="7" customFormat="1" ht="22.5">
      <c r="B1757" s="10" t="s">
        <v>505</v>
      </c>
      <c r="C1757" s="10"/>
      <c r="D1757" s="10"/>
      <c r="E1757" s="10"/>
      <c r="F1757" s="10"/>
      <c r="G1757" s="10" t="s">
        <v>506</v>
      </c>
      <c r="H1757" s="11">
        <f>+H1758+H1791+H1807+H1828</f>
        <v>44388.43</v>
      </c>
      <c r="I1757" s="11">
        <f>+I1758+I1791+I1807+I1828</f>
        <v>44388.43</v>
      </c>
      <c r="J1757" s="12">
        <f>IF(H1757&lt;&gt;0,I1757/H1757*100,"**.**")</f>
        <v>100</v>
      </c>
    </row>
    <row r="1758" spans="2:10" s="7" customFormat="1" ht="22.5">
      <c r="B1758" s="10"/>
      <c r="C1758" s="10" t="s">
        <v>69</v>
      </c>
      <c r="D1758" s="10"/>
      <c r="E1758" s="10"/>
      <c r="F1758" s="10"/>
      <c r="G1758" s="10" t="s">
        <v>70</v>
      </c>
      <c r="H1758" s="11">
        <f>+H1759</f>
        <v>7031.34</v>
      </c>
      <c r="I1758" s="11">
        <f>+I1759</f>
        <v>7031.34</v>
      </c>
      <c r="J1758" s="12">
        <f>IF(H1758&lt;&gt;0,I1758/H1758*100,"**.**")</f>
        <v>100</v>
      </c>
    </row>
    <row r="1759" spans="2:10" s="7" customFormat="1" ht="22.5">
      <c r="B1759" s="10"/>
      <c r="C1759" s="10" t="s">
        <v>1260</v>
      </c>
      <c r="D1759" s="10"/>
      <c r="E1759" s="10"/>
      <c r="F1759" s="10"/>
      <c r="G1759" s="10" t="s">
        <v>1261</v>
      </c>
      <c r="H1759" s="11">
        <f>+H1760</f>
        <v>7031.34</v>
      </c>
      <c r="I1759" s="11">
        <f>+I1760</f>
        <v>7031.34</v>
      </c>
      <c r="J1759" s="12">
        <f>IF(H1759&lt;&gt;0,I1759/H1759*100,"**.**")</f>
        <v>100</v>
      </c>
    </row>
    <row r="1760" spans="2:10" s="8" customFormat="1" ht="22.5">
      <c r="B1760" s="13"/>
      <c r="C1760" s="13" t="s">
        <v>1262</v>
      </c>
      <c r="D1760" s="13"/>
      <c r="E1760" s="13"/>
      <c r="F1760" s="13"/>
      <c r="G1760" s="13" t="s">
        <v>1263</v>
      </c>
      <c r="H1760" s="14">
        <f>+H1761</f>
        <v>7031.34</v>
      </c>
      <c r="I1760" s="14">
        <f>+I1761</f>
        <v>7031.34</v>
      </c>
      <c r="J1760" s="15">
        <f>IF(H1760&lt;&gt;0,I1760/H1760*100,"**.**")</f>
        <v>100</v>
      </c>
    </row>
    <row r="1761" spans="1:10" s="7" customFormat="1" ht="22.5">
      <c r="A1761" s="10" t="s">
        <v>381</v>
      </c>
      <c r="B1761" s="10"/>
      <c r="C1761" s="10"/>
      <c r="D1761" s="10" t="s">
        <v>507</v>
      </c>
      <c r="E1761" s="10"/>
      <c r="F1761" s="10"/>
      <c r="G1761" s="10" t="s">
        <v>508</v>
      </c>
      <c r="H1761" s="11">
        <f>+H1762</f>
        <v>7031.34</v>
      </c>
      <c r="I1761" s="11">
        <f>+I1762</f>
        <v>7031.34</v>
      </c>
      <c r="J1761" s="12">
        <f>IF(H1761&lt;&gt;0,I1761/H1761*100,"**.**")</f>
        <v>100</v>
      </c>
    </row>
    <row r="1762" spans="2:10" s="7" customFormat="1" ht="22.5">
      <c r="B1762" s="10"/>
      <c r="C1762" s="10"/>
      <c r="D1762" s="10"/>
      <c r="E1762" s="10" t="s">
        <v>1287</v>
      </c>
      <c r="F1762" s="10"/>
      <c r="G1762" s="10" t="s">
        <v>1288</v>
      </c>
      <c r="H1762" s="11">
        <f>+H1763+H1765+H1767+H1769+H1771+H1773+H1775+H1777+H1779+H1781+H1783+H1785+H1787+H1789</f>
        <v>7031.34</v>
      </c>
      <c r="I1762" s="11">
        <f>+I1763+I1765+I1767+I1769+I1771+I1773+I1775+I1777+I1779+I1781+I1783+I1785+I1787+I1789</f>
        <v>7031.34</v>
      </c>
      <c r="J1762" s="12">
        <f>IF(H1762&lt;&gt;0,I1762/H1762*100,"**.**")</f>
        <v>100</v>
      </c>
    </row>
    <row r="1763" spans="2:10" s="8" customFormat="1" ht="22.5">
      <c r="B1763" s="13"/>
      <c r="C1763" s="13"/>
      <c r="D1763" s="13"/>
      <c r="E1763" s="13"/>
      <c r="F1763" s="13" t="s">
        <v>659</v>
      </c>
      <c r="G1763" s="13" t="s">
        <v>660</v>
      </c>
      <c r="H1763" s="14">
        <f>+H1764</f>
        <v>100</v>
      </c>
      <c r="I1763" s="14">
        <f>+I1764</f>
        <v>100</v>
      </c>
      <c r="J1763" s="15">
        <f>IF(H1763&lt;&gt;0,I1763/H1763*100,"**.**")</f>
        <v>100</v>
      </c>
    </row>
    <row r="1764" spans="2:10" s="8" customFormat="1" ht="22.5">
      <c r="B1764" s="13"/>
      <c r="C1764" s="13"/>
      <c r="D1764" s="13"/>
      <c r="E1764" s="13"/>
      <c r="F1764" s="13" t="s">
        <v>659</v>
      </c>
      <c r="G1764" s="13" t="s">
        <v>660</v>
      </c>
      <c r="H1764" s="14">
        <v>100</v>
      </c>
      <c r="I1764" s="14">
        <v>100</v>
      </c>
      <c r="J1764" s="15">
        <f>IF(H1764&lt;&gt;0,I1764/H1764*100,"**.**")</f>
        <v>100</v>
      </c>
    </row>
    <row r="1765" spans="2:10" s="8" customFormat="1" ht="22.5">
      <c r="B1765" s="13"/>
      <c r="C1765" s="13"/>
      <c r="D1765" s="13"/>
      <c r="E1765" s="13"/>
      <c r="F1765" s="13" t="s">
        <v>849</v>
      </c>
      <c r="G1765" s="13" t="s">
        <v>850</v>
      </c>
      <c r="H1765" s="14">
        <f>+H1766</f>
        <v>100</v>
      </c>
      <c r="I1765" s="14">
        <f>+I1766</f>
        <v>100</v>
      </c>
      <c r="J1765" s="15">
        <f>IF(H1765&lt;&gt;0,I1765/H1765*100,"**.**")</f>
        <v>100</v>
      </c>
    </row>
    <row r="1766" spans="2:10" s="8" customFormat="1" ht="22.5">
      <c r="B1766" s="13"/>
      <c r="C1766" s="13"/>
      <c r="D1766" s="13"/>
      <c r="E1766" s="13"/>
      <c r="F1766" s="13" t="s">
        <v>849</v>
      </c>
      <c r="G1766" s="13" t="s">
        <v>850</v>
      </c>
      <c r="H1766" s="14">
        <v>100</v>
      </c>
      <c r="I1766" s="14">
        <v>100</v>
      </c>
      <c r="J1766" s="15">
        <f>IF(H1766&lt;&gt;0,I1766/H1766*100,"**.**")</f>
        <v>100</v>
      </c>
    </row>
    <row r="1767" spans="2:10" s="8" customFormat="1" ht="22.5">
      <c r="B1767" s="13"/>
      <c r="C1767" s="13"/>
      <c r="D1767" s="13"/>
      <c r="E1767" s="13"/>
      <c r="F1767" s="13" t="s">
        <v>685</v>
      </c>
      <c r="G1767" s="13" t="s">
        <v>686</v>
      </c>
      <c r="H1767" s="14">
        <f>+H1768</f>
        <v>150</v>
      </c>
      <c r="I1767" s="14">
        <f>+I1768</f>
        <v>150</v>
      </c>
      <c r="J1767" s="15">
        <f>IF(H1767&lt;&gt;0,I1767/H1767*100,"**.**")</f>
        <v>100</v>
      </c>
    </row>
    <row r="1768" spans="2:10" s="8" customFormat="1" ht="22.5">
      <c r="B1768" s="13"/>
      <c r="C1768" s="13"/>
      <c r="D1768" s="13"/>
      <c r="E1768" s="13"/>
      <c r="F1768" s="13" t="s">
        <v>685</v>
      </c>
      <c r="G1768" s="13" t="s">
        <v>686</v>
      </c>
      <c r="H1768" s="14">
        <v>150</v>
      </c>
      <c r="I1768" s="14">
        <v>150</v>
      </c>
      <c r="J1768" s="15">
        <f>IF(H1768&lt;&gt;0,I1768/H1768*100,"**.**")</f>
        <v>100</v>
      </c>
    </row>
    <row r="1769" spans="2:10" s="8" customFormat="1" ht="22.5">
      <c r="B1769" s="13"/>
      <c r="C1769" s="13"/>
      <c r="D1769" s="13"/>
      <c r="E1769" s="13"/>
      <c r="F1769" s="13" t="s">
        <v>651</v>
      </c>
      <c r="G1769" s="13" t="s">
        <v>652</v>
      </c>
      <c r="H1769" s="14">
        <f>+H1770</f>
        <v>1501.34</v>
      </c>
      <c r="I1769" s="14">
        <f>+I1770</f>
        <v>1501.34</v>
      </c>
      <c r="J1769" s="15">
        <f>IF(H1769&lt;&gt;0,I1769/H1769*100,"**.**")</f>
        <v>100</v>
      </c>
    </row>
    <row r="1770" spans="2:10" s="8" customFormat="1" ht="22.5">
      <c r="B1770" s="13"/>
      <c r="C1770" s="13"/>
      <c r="D1770" s="13"/>
      <c r="E1770" s="13"/>
      <c r="F1770" s="13" t="s">
        <v>651</v>
      </c>
      <c r="G1770" s="13" t="s">
        <v>652</v>
      </c>
      <c r="H1770" s="14">
        <v>1501.34</v>
      </c>
      <c r="I1770" s="14">
        <v>1501.34</v>
      </c>
      <c r="J1770" s="15">
        <f>IF(H1770&lt;&gt;0,I1770/H1770*100,"**.**")</f>
        <v>100</v>
      </c>
    </row>
    <row r="1771" spans="2:10" s="8" customFormat="1" ht="22.5">
      <c r="B1771" s="13"/>
      <c r="C1771" s="13"/>
      <c r="D1771" s="13"/>
      <c r="E1771" s="13"/>
      <c r="F1771" s="13" t="s">
        <v>653</v>
      </c>
      <c r="G1771" s="13" t="s">
        <v>654</v>
      </c>
      <c r="H1771" s="14">
        <f>+H1772</f>
        <v>800</v>
      </c>
      <c r="I1771" s="14">
        <f>+I1772</f>
        <v>800</v>
      </c>
      <c r="J1771" s="15">
        <f>IF(H1771&lt;&gt;0,I1771/H1771*100,"**.**")</f>
        <v>100</v>
      </c>
    </row>
    <row r="1772" spans="2:10" s="8" customFormat="1" ht="22.5">
      <c r="B1772" s="13"/>
      <c r="C1772" s="13"/>
      <c r="D1772" s="13"/>
      <c r="E1772" s="13"/>
      <c r="F1772" s="13" t="s">
        <v>653</v>
      </c>
      <c r="G1772" s="13" t="s">
        <v>654</v>
      </c>
      <c r="H1772" s="14">
        <v>800</v>
      </c>
      <c r="I1772" s="14">
        <v>800</v>
      </c>
      <c r="J1772" s="15">
        <f>IF(H1772&lt;&gt;0,I1772/H1772*100,"**.**")</f>
        <v>100</v>
      </c>
    </row>
    <row r="1773" spans="2:10" s="8" customFormat="1" ht="22.5">
      <c r="B1773" s="13"/>
      <c r="C1773" s="13"/>
      <c r="D1773" s="13"/>
      <c r="E1773" s="13"/>
      <c r="F1773" s="13" t="s">
        <v>689</v>
      </c>
      <c r="G1773" s="13" t="s">
        <v>690</v>
      </c>
      <c r="H1773" s="14">
        <f>+H1774</f>
        <v>900</v>
      </c>
      <c r="I1773" s="14">
        <f>+I1774</f>
        <v>900</v>
      </c>
      <c r="J1773" s="15">
        <f>IF(H1773&lt;&gt;0,I1773/H1773*100,"**.**")</f>
        <v>100</v>
      </c>
    </row>
    <row r="1774" spans="2:10" s="8" customFormat="1" ht="22.5">
      <c r="B1774" s="13"/>
      <c r="C1774" s="13"/>
      <c r="D1774" s="13"/>
      <c r="E1774" s="13"/>
      <c r="F1774" s="13" t="s">
        <v>689</v>
      </c>
      <c r="G1774" s="13" t="s">
        <v>690</v>
      </c>
      <c r="H1774" s="14">
        <v>900</v>
      </c>
      <c r="I1774" s="14">
        <v>900</v>
      </c>
      <c r="J1774" s="15">
        <f>IF(H1774&lt;&gt;0,I1774/H1774*100,"**.**")</f>
        <v>100</v>
      </c>
    </row>
    <row r="1775" spans="2:10" s="8" customFormat="1" ht="22.5">
      <c r="B1775" s="13"/>
      <c r="C1775" s="13"/>
      <c r="D1775" s="13"/>
      <c r="E1775" s="13"/>
      <c r="F1775" s="13" t="s">
        <v>693</v>
      </c>
      <c r="G1775" s="13" t="s">
        <v>694</v>
      </c>
      <c r="H1775" s="14">
        <f>+H1776</f>
        <v>500</v>
      </c>
      <c r="I1775" s="14">
        <f>+I1776</f>
        <v>500</v>
      </c>
      <c r="J1775" s="15">
        <f>IF(H1775&lt;&gt;0,I1775/H1775*100,"**.**")</f>
        <v>100</v>
      </c>
    </row>
    <row r="1776" spans="2:10" s="8" customFormat="1" ht="22.5">
      <c r="B1776" s="13"/>
      <c r="C1776" s="13"/>
      <c r="D1776" s="13"/>
      <c r="E1776" s="13"/>
      <c r="F1776" s="13" t="s">
        <v>693</v>
      </c>
      <c r="G1776" s="13" t="s">
        <v>694</v>
      </c>
      <c r="H1776" s="14">
        <v>500</v>
      </c>
      <c r="I1776" s="14">
        <v>500</v>
      </c>
      <c r="J1776" s="15">
        <f>IF(H1776&lt;&gt;0,I1776/H1776*100,"**.**")</f>
        <v>100</v>
      </c>
    </row>
    <row r="1777" spans="2:10" s="8" customFormat="1" ht="22.5">
      <c r="B1777" s="13"/>
      <c r="C1777" s="13"/>
      <c r="D1777" s="13"/>
      <c r="E1777" s="13"/>
      <c r="F1777" s="13" t="s">
        <v>697</v>
      </c>
      <c r="G1777" s="13" t="s">
        <v>698</v>
      </c>
      <c r="H1777" s="14">
        <f>+H1778</f>
        <v>250</v>
      </c>
      <c r="I1777" s="14">
        <f>+I1778</f>
        <v>250</v>
      </c>
      <c r="J1777" s="15">
        <f>IF(H1777&lt;&gt;0,I1777/H1777*100,"**.**")</f>
        <v>100</v>
      </c>
    </row>
    <row r="1778" spans="2:10" s="8" customFormat="1" ht="22.5">
      <c r="B1778" s="13"/>
      <c r="C1778" s="13"/>
      <c r="D1778" s="13"/>
      <c r="E1778" s="13"/>
      <c r="F1778" s="13" t="s">
        <v>697</v>
      </c>
      <c r="G1778" s="13" t="s">
        <v>698</v>
      </c>
      <c r="H1778" s="14">
        <v>250</v>
      </c>
      <c r="I1778" s="14">
        <v>250</v>
      </c>
      <c r="J1778" s="15">
        <f>IF(H1778&lt;&gt;0,I1778/H1778*100,"**.**")</f>
        <v>100</v>
      </c>
    </row>
    <row r="1779" spans="2:10" s="8" customFormat="1" ht="22.5">
      <c r="B1779" s="13"/>
      <c r="C1779" s="13"/>
      <c r="D1779" s="13"/>
      <c r="E1779" s="13"/>
      <c r="F1779" s="13" t="s">
        <v>661</v>
      </c>
      <c r="G1779" s="13" t="s">
        <v>662</v>
      </c>
      <c r="H1779" s="14">
        <f>+H1780</f>
        <v>50</v>
      </c>
      <c r="I1779" s="14">
        <f>+I1780</f>
        <v>50</v>
      </c>
      <c r="J1779" s="15">
        <f>IF(H1779&lt;&gt;0,I1779/H1779*100,"**.**")</f>
        <v>100</v>
      </c>
    </row>
    <row r="1780" spans="2:10" s="8" customFormat="1" ht="22.5">
      <c r="B1780" s="13"/>
      <c r="C1780" s="13"/>
      <c r="D1780" s="13"/>
      <c r="E1780" s="13"/>
      <c r="F1780" s="13" t="s">
        <v>661</v>
      </c>
      <c r="G1780" s="13" t="s">
        <v>662</v>
      </c>
      <c r="H1780" s="14">
        <v>50</v>
      </c>
      <c r="I1780" s="14">
        <v>50</v>
      </c>
      <c r="J1780" s="15">
        <f>IF(H1780&lt;&gt;0,I1780/H1780*100,"**.**")</f>
        <v>100</v>
      </c>
    </row>
    <row r="1781" spans="2:10" s="8" customFormat="1" ht="22.5">
      <c r="B1781" s="13"/>
      <c r="C1781" s="13"/>
      <c r="D1781" s="13"/>
      <c r="E1781" s="13"/>
      <c r="F1781" s="13" t="s">
        <v>718</v>
      </c>
      <c r="G1781" s="13" t="s">
        <v>719</v>
      </c>
      <c r="H1781" s="14">
        <f>+H1782</f>
        <v>1600</v>
      </c>
      <c r="I1781" s="14">
        <f>+I1782</f>
        <v>1600</v>
      </c>
      <c r="J1781" s="15">
        <f>IF(H1781&lt;&gt;0,I1781/H1781*100,"**.**")</f>
        <v>100</v>
      </c>
    </row>
    <row r="1782" spans="2:10" s="8" customFormat="1" ht="22.5">
      <c r="B1782" s="13"/>
      <c r="C1782" s="13"/>
      <c r="D1782" s="13"/>
      <c r="E1782" s="13"/>
      <c r="F1782" s="13" t="s">
        <v>718</v>
      </c>
      <c r="G1782" s="13" t="s">
        <v>719</v>
      </c>
      <c r="H1782" s="14">
        <v>1600</v>
      </c>
      <c r="I1782" s="14">
        <v>1600</v>
      </c>
      <c r="J1782" s="15">
        <f>IF(H1782&lt;&gt;0,I1782/H1782*100,"**.**")</f>
        <v>100</v>
      </c>
    </row>
    <row r="1783" spans="2:10" s="8" customFormat="1" ht="22.5">
      <c r="B1783" s="13"/>
      <c r="C1783" s="13"/>
      <c r="D1783" s="13"/>
      <c r="E1783" s="13"/>
      <c r="F1783" s="13" t="s">
        <v>824</v>
      </c>
      <c r="G1783" s="13" t="s">
        <v>825</v>
      </c>
      <c r="H1783" s="14">
        <f>+H1784</f>
        <v>300</v>
      </c>
      <c r="I1783" s="14">
        <f>+I1784</f>
        <v>300</v>
      </c>
      <c r="J1783" s="15">
        <f>IF(H1783&lt;&gt;0,I1783/H1783*100,"**.**")</f>
        <v>100</v>
      </c>
    </row>
    <row r="1784" spans="2:10" s="8" customFormat="1" ht="22.5">
      <c r="B1784" s="13"/>
      <c r="C1784" s="13"/>
      <c r="D1784" s="13"/>
      <c r="E1784" s="13"/>
      <c r="F1784" s="13" t="s">
        <v>824</v>
      </c>
      <c r="G1784" s="13" t="s">
        <v>825</v>
      </c>
      <c r="H1784" s="14">
        <v>300</v>
      </c>
      <c r="I1784" s="14">
        <v>300</v>
      </c>
      <c r="J1784" s="15">
        <f>IF(H1784&lt;&gt;0,I1784/H1784*100,"**.**")</f>
        <v>100</v>
      </c>
    </row>
    <row r="1785" spans="2:10" s="8" customFormat="1" ht="22.5">
      <c r="B1785" s="13"/>
      <c r="C1785" s="13"/>
      <c r="D1785" s="13"/>
      <c r="E1785" s="13"/>
      <c r="F1785" s="13" t="s">
        <v>665</v>
      </c>
      <c r="G1785" s="13" t="s">
        <v>666</v>
      </c>
      <c r="H1785" s="14">
        <f>+H1786</f>
        <v>400</v>
      </c>
      <c r="I1785" s="14">
        <f>+I1786</f>
        <v>400</v>
      </c>
      <c r="J1785" s="15">
        <f>IF(H1785&lt;&gt;0,I1785/H1785*100,"**.**")</f>
        <v>100</v>
      </c>
    </row>
    <row r="1786" spans="2:10" s="8" customFormat="1" ht="22.5">
      <c r="B1786" s="13"/>
      <c r="C1786" s="13"/>
      <c r="D1786" s="13"/>
      <c r="E1786" s="13"/>
      <c r="F1786" s="13" t="s">
        <v>665</v>
      </c>
      <c r="G1786" s="13" t="s">
        <v>666</v>
      </c>
      <c r="H1786" s="14">
        <v>400</v>
      </c>
      <c r="I1786" s="14">
        <v>400</v>
      </c>
      <c r="J1786" s="15">
        <f>IF(H1786&lt;&gt;0,I1786/H1786*100,"**.**")</f>
        <v>100</v>
      </c>
    </row>
    <row r="1787" spans="2:10" s="8" customFormat="1" ht="22.5">
      <c r="B1787" s="13"/>
      <c r="C1787" s="13"/>
      <c r="D1787" s="13"/>
      <c r="E1787" s="13"/>
      <c r="F1787" s="13" t="s">
        <v>687</v>
      </c>
      <c r="G1787" s="13" t="s">
        <v>688</v>
      </c>
      <c r="H1787" s="14">
        <f>+H1788</f>
        <v>30</v>
      </c>
      <c r="I1787" s="14">
        <f>+I1788</f>
        <v>30</v>
      </c>
      <c r="J1787" s="15">
        <f>IF(H1787&lt;&gt;0,I1787/H1787*100,"**.**")</f>
        <v>100</v>
      </c>
    </row>
    <row r="1788" spans="2:10" s="8" customFormat="1" ht="22.5">
      <c r="B1788" s="13"/>
      <c r="C1788" s="13"/>
      <c r="D1788" s="13"/>
      <c r="E1788" s="13"/>
      <c r="F1788" s="13" t="s">
        <v>687</v>
      </c>
      <c r="G1788" s="13" t="s">
        <v>688</v>
      </c>
      <c r="H1788" s="14">
        <v>30</v>
      </c>
      <c r="I1788" s="14">
        <v>30</v>
      </c>
      <c r="J1788" s="15">
        <f>IF(H1788&lt;&gt;0,I1788/H1788*100,"**.**")</f>
        <v>100</v>
      </c>
    </row>
    <row r="1789" spans="2:10" s="8" customFormat="1" ht="22.5">
      <c r="B1789" s="13"/>
      <c r="C1789" s="13"/>
      <c r="D1789" s="13"/>
      <c r="E1789" s="13"/>
      <c r="F1789" s="13" t="s">
        <v>657</v>
      </c>
      <c r="G1789" s="13" t="s">
        <v>658</v>
      </c>
      <c r="H1789" s="14">
        <f>+H1790</f>
        <v>350</v>
      </c>
      <c r="I1789" s="14">
        <f>+I1790</f>
        <v>350</v>
      </c>
      <c r="J1789" s="15">
        <f>IF(H1789&lt;&gt;0,I1789/H1789*100,"**.**")</f>
        <v>100</v>
      </c>
    </row>
    <row r="1790" spans="2:10" s="8" customFormat="1" ht="22.5">
      <c r="B1790" s="13"/>
      <c r="C1790" s="13"/>
      <c r="D1790" s="13"/>
      <c r="E1790" s="13"/>
      <c r="F1790" s="13" t="s">
        <v>657</v>
      </c>
      <c r="G1790" s="13" t="s">
        <v>658</v>
      </c>
      <c r="H1790" s="14">
        <v>350</v>
      </c>
      <c r="I1790" s="14">
        <v>350</v>
      </c>
      <c r="J1790" s="15">
        <f>IF(H1790&lt;&gt;0,I1790/H1790*100,"**.**")</f>
        <v>100</v>
      </c>
    </row>
    <row r="1791" spans="2:10" s="7" customFormat="1" ht="22.5">
      <c r="B1791" s="10"/>
      <c r="C1791" s="10" t="s">
        <v>433</v>
      </c>
      <c r="D1791" s="10"/>
      <c r="E1791" s="10"/>
      <c r="F1791" s="10"/>
      <c r="G1791" s="10" t="s">
        <v>434</v>
      </c>
      <c r="H1791" s="11">
        <f>+H1792</f>
        <v>31557.09</v>
      </c>
      <c r="I1791" s="11">
        <f>+I1792</f>
        <v>31557.09</v>
      </c>
      <c r="J1791" s="12">
        <f>IF(H1791&lt;&gt;0,I1791/H1791*100,"**.**")</f>
        <v>100</v>
      </c>
    </row>
    <row r="1792" spans="2:10" s="7" customFormat="1" ht="22.5">
      <c r="B1792" s="10"/>
      <c r="C1792" s="10" t="s">
        <v>1199</v>
      </c>
      <c r="D1792" s="10"/>
      <c r="E1792" s="10"/>
      <c r="F1792" s="10"/>
      <c r="G1792" s="10" t="s">
        <v>1200</v>
      </c>
      <c r="H1792" s="11">
        <f>+H1793+H1802</f>
        <v>31557.09</v>
      </c>
      <c r="I1792" s="11">
        <f>+I1793+I1802</f>
        <v>31557.09</v>
      </c>
      <c r="J1792" s="12">
        <f>IF(H1792&lt;&gt;0,I1792/H1792*100,"**.**")</f>
        <v>100</v>
      </c>
    </row>
    <row r="1793" spans="2:10" s="8" customFormat="1" ht="22.5">
      <c r="B1793" s="13"/>
      <c r="C1793" s="13" t="s">
        <v>1201</v>
      </c>
      <c r="D1793" s="13"/>
      <c r="E1793" s="13"/>
      <c r="F1793" s="13"/>
      <c r="G1793" s="13" t="s">
        <v>1202</v>
      </c>
      <c r="H1793" s="14">
        <f>+H1794+H1798</f>
        <v>18030.04</v>
      </c>
      <c r="I1793" s="14">
        <f>+I1794+I1798</f>
        <v>18030.04</v>
      </c>
      <c r="J1793" s="15">
        <f>IF(H1793&lt;&gt;0,I1793/H1793*100,"**.**")</f>
        <v>100</v>
      </c>
    </row>
    <row r="1794" spans="1:10" s="7" customFormat="1" ht="22.5">
      <c r="A1794" s="10" t="s">
        <v>384</v>
      </c>
      <c r="B1794" s="10"/>
      <c r="C1794" s="10"/>
      <c r="D1794" s="10" t="s">
        <v>511</v>
      </c>
      <c r="E1794" s="10"/>
      <c r="F1794" s="10"/>
      <c r="G1794" s="10" t="s">
        <v>512</v>
      </c>
      <c r="H1794" s="11">
        <f>+H1795</f>
        <v>16030.04</v>
      </c>
      <c r="I1794" s="11">
        <f>+I1795</f>
        <v>16030.04</v>
      </c>
      <c r="J1794" s="12">
        <f>IF(H1794&lt;&gt;0,I1794/H1794*100,"**.**")</f>
        <v>100</v>
      </c>
    </row>
    <row r="1795" spans="2:10" s="7" customFormat="1" ht="22.5">
      <c r="B1795" s="10"/>
      <c r="C1795" s="10"/>
      <c r="D1795" s="10"/>
      <c r="E1795" s="10" t="s">
        <v>1287</v>
      </c>
      <c r="F1795" s="10"/>
      <c r="G1795" s="10" t="s">
        <v>1288</v>
      </c>
      <c r="H1795" s="11">
        <f>+H1796</f>
        <v>16030.04</v>
      </c>
      <c r="I1795" s="11">
        <f>+I1796</f>
        <v>16030.04</v>
      </c>
      <c r="J1795" s="12">
        <f>IF(H1795&lt;&gt;0,I1795/H1795*100,"**.**")</f>
        <v>100</v>
      </c>
    </row>
    <row r="1796" spans="2:10" s="8" customFormat="1" ht="22.5">
      <c r="B1796" s="13"/>
      <c r="C1796" s="13"/>
      <c r="D1796" s="13"/>
      <c r="E1796" s="13"/>
      <c r="F1796" s="13" t="s">
        <v>701</v>
      </c>
      <c r="G1796" s="13" t="s">
        <v>702</v>
      </c>
      <c r="H1796" s="14">
        <f>+H1797</f>
        <v>16030.04</v>
      </c>
      <c r="I1796" s="14">
        <f>+I1797</f>
        <v>16030.04</v>
      </c>
      <c r="J1796" s="15">
        <f>IF(H1796&lt;&gt;0,I1796/H1796*100,"**.**")</f>
        <v>100</v>
      </c>
    </row>
    <row r="1797" spans="2:10" s="8" customFormat="1" ht="22.5">
      <c r="B1797" s="13"/>
      <c r="C1797" s="13"/>
      <c r="D1797" s="13"/>
      <c r="E1797" s="13"/>
      <c r="F1797" s="13" t="s">
        <v>701</v>
      </c>
      <c r="G1797" s="13" t="s">
        <v>702</v>
      </c>
      <c r="H1797" s="14">
        <v>16030.04</v>
      </c>
      <c r="I1797" s="14">
        <v>16030.04</v>
      </c>
      <c r="J1797" s="15">
        <f>IF(H1797&lt;&gt;0,I1797/H1797*100,"**.**")</f>
        <v>100</v>
      </c>
    </row>
    <row r="1798" spans="1:10" s="7" customFormat="1" ht="22.5">
      <c r="A1798" s="10" t="s">
        <v>385</v>
      </c>
      <c r="B1798" s="10"/>
      <c r="C1798" s="10"/>
      <c r="D1798" s="10" t="s">
        <v>1266</v>
      </c>
      <c r="E1798" s="10"/>
      <c r="F1798" s="10"/>
      <c r="G1798" s="10" t="s">
        <v>1267</v>
      </c>
      <c r="H1798" s="11">
        <f>+H1799</f>
        <v>2000</v>
      </c>
      <c r="I1798" s="11">
        <f>+I1799</f>
        <v>2000</v>
      </c>
      <c r="J1798" s="12">
        <f>IF(H1798&lt;&gt;0,I1798/H1798*100,"**.**")</f>
        <v>100</v>
      </c>
    </row>
    <row r="1799" spans="2:10" s="7" customFormat="1" ht="22.5">
      <c r="B1799" s="10"/>
      <c r="C1799" s="10"/>
      <c r="D1799" s="10"/>
      <c r="E1799" s="10" t="s">
        <v>1287</v>
      </c>
      <c r="F1799" s="10"/>
      <c r="G1799" s="10" t="s">
        <v>1288</v>
      </c>
      <c r="H1799" s="11">
        <f>+H1800</f>
        <v>2000</v>
      </c>
      <c r="I1799" s="11">
        <f>+I1800</f>
        <v>2000</v>
      </c>
      <c r="J1799" s="12">
        <f>IF(H1799&lt;&gt;0,I1799/H1799*100,"**.**")</f>
        <v>100</v>
      </c>
    </row>
    <row r="1800" spans="2:10" s="8" customFormat="1" ht="22.5">
      <c r="B1800" s="13"/>
      <c r="C1800" s="13"/>
      <c r="D1800" s="13"/>
      <c r="E1800" s="13"/>
      <c r="F1800" s="13" t="s">
        <v>701</v>
      </c>
      <c r="G1800" s="13" t="s">
        <v>702</v>
      </c>
      <c r="H1800" s="14">
        <f>+H1801</f>
        <v>2000</v>
      </c>
      <c r="I1800" s="14">
        <f>+I1801</f>
        <v>2000</v>
      </c>
      <c r="J1800" s="15">
        <f>IF(H1800&lt;&gt;0,I1800/H1800*100,"**.**")</f>
        <v>100</v>
      </c>
    </row>
    <row r="1801" spans="2:10" s="8" customFormat="1" ht="22.5">
      <c r="B1801" s="13"/>
      <c r="C1801" s="13"/>
      <c r="D1801" s="13"/>
      <c r="E1801" s="13"/>
      <c r="F1801" s="13" t="s">
        <v>701</v>
      </c>
      <c r="G1801" s="13" t="s">
        <v>702</v>
      </c>
      <c r="H1801" s="14">
        <v>2000</v>
      </c>
      <c r="I1801" s="14">
        <v>2000</v>
      </c>
      <c r="J1801" s="15">
        <f>IF(H1801&lt;&gt;0,I1801/H1801*100,"**.**")</f>
        <v>100</v>
      </c>
    </row>
    <row r="1802" spans="2:10" s="8" customFormat="1" ht="22.5">
      <c r="B1802" s="13"/>
      <c r="C1802" s="13" t="s">
        <v>1203</v>
      </c>
      <c r="D1802" s="13"/>
      <c r="E1802" s="13"/>
      <c r="F1802" s="13"/>
      <c r="G1802" s="13" t="s">
        <v>1204</v>
      </c>
      <c r="H1802" s="14">
        <f>+H1803</f>
        <v>13527.05</v>
      </c>
      <c r="I1802" s="14">
        <f>+I1803</f>
        <v>13527.05</v>
      </c>
      <c r="J1802" s="15">
        <f>IF(H1802&lt;&gt;0,I1802/H1802*100,"**.**")</f>
        <v>100</v>
      </c>
    </row>
    <row r="1803" spans="1:10" s="7" customFormat="1" ht="22.5">
      <c r="A1803" s="10" t="s">
        <v>386</v>
      </c>
      <c r="B1803" s="10"/>
      <c r="C1803" s="10"/>
      <c r="D1803" s="10" t="s">
        <v>509</v>
      </c>
      <c r="E1803" s="10"/>
      <c r="F1803" s="10"/>
      <c r="G1803" s="10" t="s">
        <v>510</v>
      </c>
      <c r="H1803" s="11">
        <f>+H1804</f>
        <v>13527.05</v>
      </c>
      <c r="I1803" s="11">
        <f>+I1804</f>
        <v>13527.05</v>
      </c>
      <c r="J1803" s="12">
        <f>IF(H1803&lt;&gt;0,I1803/H1803*100,"**.**")</f>
        <v>100</v>
      </c>
    </row>
    <row r="1804" spans="2:10" s="7" customFormat="1" ht="22.5">
      <c r="B1804" s="10"/>
      <c r="C1804" s="10"/>
      <c r="D1804" s="10"/>
      <c r="E1804" s="10" t="s">
        <v>1607</v>
      </c>
      <c r="F1804" s="10"/>
      <c r="G1804" s="10" t="s">
        <v>1608</v>
      </c>
      <c r="H1804" s="11">
        <f>+H1805</f>
        <v>13527.05</v>
      </c>
      <c r="I1804" s="11">
        <f>+I1805</f>
        <v>13527.05</v>
      </c>
      <c r="J1804" s="12">
        <f>IF(H1804&lt;&gt;0,I1804/H1804*100,"**.**")</f>
        <v>100</v>
      </c>
    </row>
    <row r="1805" spans="2:10" s="8" customFormat="1" ht="22.5">
      <c r="B1805" s="13"/>
      <c r="C1805" s="13"/>
      <c r="D1805" s="13"/>
      <c r="E1805" s="13"/>
      <c r="F1805" s="13" t="s">
        <v>739</v>
      </c>
      <c r="G1805" s="13" t="s">
        <v>740</v>
      </c>
      <c r="H1805" s="14">
        <f>+H1806</f>
        <v>13527.05</v>
      </c>
      <c r="I1805" s="14">
        <f>+I1806</f>
        <v>13527.05</v>
      </c>
      <c r="J1805" s="15">
        <f>IF(H1805&lt;&gt;0,I1805/H1805*100,"**.**")</f>
        <v>100</v>
      </c>
    </row>
    <row r="1806" spans="2:10" s="8" customFormat="1" ht="22.5">
      <c r="B1806" s="13"/>
      <c r="C1806" s="13"/>
      <c r="D1806" s="13"/>
      <c r="E1806" s="13"/>
      <c r="F1806" s="13" t="s">
        <v>739</v>
      </c>
      <c r="G1806" s="13" t="s">
        <v>740</v>
      </c>
      <c r="H1806" s="14">
        <v>13527.05</v>
      </c>
      <c r="I1806" s="14">
        <v>13527.05</v>
      </c>
      <c r="J1806" s="15">
        <f>IF(H1806&lt;&gt;0,I1806/H1806*100,"**.**")</f>
        <v>100</v>
      </c>
    </row>
    <row r="1807" spans="2:10" s="7" customFormat="1" ht="22.5">
      <c r="B1807" s="10"/>
      <c r="C1807" s="10" t="s">
        <v>389</v>
      </c>
      <c r="D1807" s="10"/>
      <c r="E1807" s="10"/>
      <c r="F1807" s="10"/>
      <c r="G1807" s="10" t="s">
        <v>390</v>
      </c>
      <c r="H1807" s="11">
        <f>+H1808</f>
        <v>5000</v>
      </c>
      <c r="I1807" s="11">
        <f>+I1808</f>
        <v>5000</v>
      </c>
      <c r="J1807" s="12">
        <f>IF(H1807&lt;&gt;0,I1807/H1807*100,"**.**")</f>
        <v>100</v>
      </c>
    </row>
    <row r="1808" spans="2:10" s="7" customFormat="1" ht="22.5">
      <c r="B1808" s="10"/>
      <c r="C1808" s="10" t="s">
        <v>1242</v>
      </c>
      <c r="D1808" s="10"/>
      <c r="E1808" s="10"/>
      <c r="F1808" s="10"/>
      <c r="G1808" s="10" t="s">
        <v>1243</v>
      </c>
      <c r="H1808" s="11">
        <f>+H1809</f>
        <v>5000</v>
      </c>
      <c r="I1808" s="11">
        <f>+I1809</f>
        <v>5000</v>
      </c>
      <c r="J1808" s="12">
        <f>IF(H1808&lt;&gt;0,I1808/H1808*100,"**.**")</f>
        <v>100</v>
      </c>
    </row>
    <row r="1809" spans="2:10" s="8" customFormat="1" ht="22.5">
      <c r="B1809" s="13"/>
      <c r="C1809" s="13" t="s">
        <v>1249</v>
      </c>
      <c r="D1809" s="13"/>
      <c r="E1809" s="13"/>
      <c r="F1809" s="13"/>
      <c r="G1809" s="13" t="s">
        <v>1250</v>
      </c>
      <c r="H1809" s="14">
        <f>+H1810</f>
        <v>5000</v>
      </c>
      <c r="I1809" s="14">
        <f>+I1810</f>
        <v>5000</v>
      </c>
      <c r="J1809" s="15">
        <f>IF(H1809&lt;&gt;0,I1809/H1809*100,"**.**")</f>
        <v>100</v>
      </c>
    </row>
    <row r="1810" spans="1:10" s="7" customFormat="1" ht="22.5">
      <c r="A1810" s="10" t="s">
        <v>391</v>
      </c>
      <c r="B1810" s="10"/>
      <c r="C1810" s="10"/>
      <c r="D1810" s="10" t="s">
        <v>513</v>
      </c>
      <c r="E1810" s="10"/>
      <c r="F1810" s="10"/>
      <c r="G1810" s="10" t="s">
        <v>514</v>
      </c>
      <c r="H1810" s="11">
        <f>+H1811</f>
        <v>5000</v>
      </c>
      <c r="I1810" s="11">
        <f>+I1811</f>
        <v>5000</v>
      </c>
      <c r="J1810" s="12">
        <f>IF(H1810&lt;&gt;0,I1810/H1810*100,"**.**")</f>
        <v>100</v>
      </c>
    </row>
    <row r="1811" spans="2:10" s="7" customFormat="1" ht="22.5">
      <c r="B1811" s="10"/>
      <c r="C1811" s="10"/>
      <c r="D1811" s="10"/>
      <c r="E1811" s="10" t="s">
        <v>1609</v>
      </c>
      <c r="F1811" s="10"/>
      <c r="G1811" s="10" t="s">
        <v>1610</v>
      </c>
      <c r="H1811" s="11">
        <f>+H1812+H1814+H1816+H1818+H1820+H1822+H1824+H1826</f>
        <v>5000</v>
      </c>
      <c r="I1811" s="11">
        <f>+I1812+I1814+I1816+I1818+I1820+I1822+I1824+I1826</f>
        <v>5000</v>
      </c>
      <c r="J1811" s="12">
        <f>IF(H1811&lt;&gt;0,I1811/H1811*100,"**.**")</f>
        <v>100</v>
      </c>
    </row>
    <row r="1812" spans="2:10" s="8" customFormat="1" ht="22.5">
      <c r="B1812" s="13"/>
      <c r="C1812" s="13"/>
      <c r="D1812" s="13"/>
      <c r="E1812" s="13"/>
      <c r="F1812" s="13" t="s">
        <v>653</v>
      </c>
      <c r="G1812" s="13" t="s">
        <v>654</v>
      </c>
      <c r="H1812" s="14">
        <f>+H1813</f>
        <v>600</v>
      </c>
      <c r="I1812" s="14">
        <f>+I1813</f>
        <v>600</v>
      </c>
      <c r="J1812" s="15">
        <f>IF(H1812&lt;&gt;0,I1812/H1812*100,"**.**")</f>
        <v>100</v>
      </c>
    </row>
    <row r="1813" spans="2:10" s="8" customFormat="1" ht="22.5">
      <c r="B1813" s="13"/>
      <c r="C1813" s="13"/>
      <c r="D1813" s="13"/>
      <c r="E1813" s="13"/>
      <c r="F1813" s="13" t="s">
        <v>653</v>
      </c>
      <c r="G1813" s="13" t="s">
        <v>654</v>
      </c>
      <c r="H1813" s="14">
        <v>600</v>
      </c>
      <c r="I1813" s="14">
        <v>600</v>
      </c>
      <c r="J1813" s="15">
        <f>IF(H1813&lt;&gt;0,I1813/H1813*100,"**.**")</f>
        <v>100</v>
      </c>
    </row>
    <row r="1814" spans="2:10" s="8" customFormat="1" ht="22.5">
      <c r="B1814" s="13"/>
      <c r="C1814" s="13"/>
      <c r="D1814" s="13"/>
      <c r="E1814" s="13"/>
      <c r="F1814" s="13" t="s">
        <v>689</v>
      </c>
      <c r="G1814" s="13" t="s">
        <v>690</v>
      </c>
      <c r="H1814" s="14">
        <f>+H1815</f>
        <v>350</v>
      </c>
      <c r="I1814" s="14">
        <f>+I1815</f>
        <v>350</v>
      </c>
      <c r="J1814" s="15">
        <f>IF(H1814&lt;&gt;0,I1814/H1814*100,"**.**")</f>
        <v>100</v>
      </c>
    </row>
    <row r="1815" spans="2:10" s="8" customFormat="1" ht="22.5">
      <c r="B1815" s="13"/>
      <c r="C1815" s="13"/>
      <c r="D1815" s="13"/>
      <c r="E1815" s="13"/>
      <c r="F1815" s="13" t="s">
        <v>689</v>
      </c>
      <c r="G1815" s="13" t="s">
        <v>690</v>
      </c>
      <c r="H1815" s="14">
        <v>350</v>
      </c>
      <c r="I1815" s="14">
        <v>350</v>
      </c>
      <c r="J1815" s="15">
        <f>IF(H1815&lt;&gt;0,I1815/H1815*100,"**.**")</f>
        <v>100</v>
      </c>
    </row>
    <row r="1816" spans="2:10" s="8" customFormat="1" ht="22.5">
      <c r="B1816" s="13"/>
      <c r="C1816" s="13"/>
      <c r="D1816" s="13"/>
      <c r="E1816" s="13"/>
      <c r="F1816" s="13" t="s">
        <v>693</v>
      </c>
      <c r="G1816" s="13" t="s">
        <v>694</v>
      </c>
      <c r="H1816" s="14">
        <f>+H1817</f>
        <v>1100</v>
      </c>
      <c r="I1816" s="14">
        <f>+I1817</f>
        <v>1100</v>
      </c>
      <c r="J1816" s="15">
        <f>IF(H1816&lt;&gt;0,I1816/H1816*100,"**.**")</f>
        <v>100</v>
      </c>
    </row>
    <row r="1817" spans="2:10" s="8" customFormat="1" ht="22.5">
      <c r="B1817" s="13"/>
      <c r="C1817" s="13"/>
      <c r="D1817" s="13"/>
      <c r="E1817" s="13"/>
      <c r="F1817" s="13" t="s">
        <v>693</v>
      </c>
      <c r="G1817" s="13" t="s">
        <v>694</v>
      </c>
      <c r="H1817" s="14">
        <v>1100</v>
      </c>
      <c r="I1817" s="14">
        <v>1100</v>
      </c>
      <c r="J1817" s="15">
        <f>IF(H1817&lt;&gt;0,I1817/H1817*100,"**.**")</f>
        <v>100</v>
      </c>
    </row>
    <row r="1818" spans="2:10" s="8" customFormat="1" ht="22.5">
      <c r="B1818" s="13"/>
      <c r="C1818" s="13"/>
      <c r="D1818" s="13"/>
      <c r="E1818" s="13"/>
      <c r="F1818" s="13" t="s">
        <v>695</v>
      </c>
      <c r="G1818" s="13" t="s">
        <v>696</v>
      </c>
      <c r="H1818" s="14">
        <f>+H1819</f>
        <v>200</v>
      </c>
      <c r="I1818" s="14">
        <f>+I1819</f>
        <v>200</v>
      </c>
      <c r="J1818" s="15">
        <f>IF(H1818&lt;&gt;0,I1818/H1818*100,"**.**")</f>
        <v>100</v>
      </c>
    </row>
    <row r="1819" spans="2:10" s="8" customFormat="1" ht="22.5">
      <c r="B1819" s="13"/>
      <c r="C1819" s="13"/>
      <c r="D1819" s="13"/>
      <c r="E1819" s="13"/>
      <c r="F1819" s="13" t="s">
        <v>695</v>
      </c>
      <c r="G1819" s="13" t="s">
        <v>696</v>
      </c>
      <c r="H1819" s="14">
        <v>200</v>
      </c>
      <c r="I1819" s="14">
        <v>200</v>
      </c>
      <c r="J1819" s="15">
        <f>IF(H1819&lt;&gt;0,I1819/H1819*100,"**.**")</f>
        <v>100</v>
      </c>
    </row>
    <row r="1820" spans="2:10" s="8" customFormat="1" ht="22.5">
      <c r="B1820" s="13"/>
      <c r="C1820" s="13"/>
      <c r="D1820" s="13"/>
      <c r="E1820" s="13"/>
      <c r="F1820" s="13" t="s">
        <v>699</v>
      </c>
      <c r="G1820" s="13" t="s">
        <v>700</v>
      </c>
      <c r="H1820" s="14">
        <f>+H1821</f>
        <v>1690</v>
      </c>
      <c r="I1820" s="14">
        <f>+I1821</f>
        <v>1690</v>
      </c>
      <c r="J1820" s="15">
        <f>IF(H1820&lt;&gt;0,I1820/H1820*100,"**.**")</f>
        <v>100</v>
      </c>
    </row>
    <row r="1821" spans="2:10" s="8" customFormat="1" ht="22.5">
      <c r="B1821" s="13"/>
      <c r="C1821" s="13"/>
      <c r="D1821" s="13"/>
      <c r="E1821" s="13"/>
      <c r="F1821" s="13" t="s">
        <v>699</v>
      </c>
      <c r="G1821" s="13" t="s">
        <v>700</v>
      </c>
      <c r="H1821" s="14">
        <v>1690</v>
      </c>
      <c r="I1821" s="14">
        <v>1690</v>
      </c>
      <c r="J1821" s="15">
        <f>IF(H1821&lt;&gt;0,I1821/H1821*100,"**.**")</f>
        <v>100</v>
      </c>
    </row>
    <row r="1822" spans="2:10" s="8" customFormat="1" ht="22.5">
      <c r="B1822" s="13"/>
      <c r="C1822" s="13"/>
      <c r="D1822" s="13"/>
      <c r="E1822" s="13"/>
      <c r="F1822" s="13" t="s">
        <v>703</v>
      </c>
      <c r="G1822" s="13" t="s">
        <v>704</v>
      </c>
      <c r="H1822" s="14">
        <f>+H1823</f>
        <v>800</v>
      </c>
      <c r="I1822" s="14">
        <f>+I1823</f>
        <v>800</v>
      </c>
      <c r="J1822" s="15">
        <f>IF(H1822&lt;&gt;0,I1822/H1822*100,"**.**")</f>
        <v>100</v>
      </c>
    </row>
    <row r="1823" spans="2:10" s="8" customFormat="1" ht="22.5">
      <c r="B1823" s="13"/>
      <c r="C1823" s="13"/>
      <c r="D1823" s="13"/>
      <c r="E1823" s="13"/>
      <c r="F1823" s="13" t="s">
        <v>703</v>
      </c>
      <c r="G1823" s="13" t="s">
        <v>704</v>
      </c>
      <c r="H1823" s="14">
        <v>800</v>
      </c>
      <c r="I1823" s="14">
        <v>800</v>
      </c>
      <c r="J1823" s="15">
        <f>IF(H1823&lt;&gt;0,I1823/H1823*100,"**.**")</f>
        <v>100</v>
      </c>
    </row>
    <row r="1824" spans="2:10" s="8" customFormat="1" ht="22.5">
      <c r="B1824" s="13"/>
      <c r="C1824" s="13"/>
      <c r="D1824" s="13"/>
      <c r="E1824" s="13"/>
      <c r="F1824" s="13" t="s">
        <v>826</v>
      </c>
      <c r="G1824" s="13" t="s">
        <v>827</v>
      </c>
      <c r="H1824" s="14">
        <f>+H1825</f>
        <v>200</v>
      </c>
      <c r="I1824" s="14">
        <f>+I1825</f>
        <v>200</v>
      </c>
      <c r="J1824" s="15">
        <f>IF(H1824&lt;&gt;0,I1824/H1824*100,"**.**")</f>
        <v>100</v>
      </c>
    </row>
    <row r="1825" spans="2:10" s="8" customFormat="1" ht="22.5">
      <c r="B1825" s="13"/>
      <c r="C1825" s="13"/>
      <c r="D1825" s="13"/>
      <c r="E1825" s="13"/>
      <c r="F1825" s="13" t="s">
        <v>826</v>
      </c>
      <c r="G1825" s="13" t="s">
        <v>827</v>
      </c>
      <c r="H1825" s="14">
        <v>200</v>
      </c>
      <c r="I1825" s="14">
        <v>200</v>
      </c>
      <c r="J1825" s="15">
        <f>IF(H1825&lt;&gt;0,I1825/H1825*100,"**.**")</f>
        <v>100</v>
      </c>
    </row>
    <row r="1826" spans="2:10" s="8" customFormat="1" ht="22.5">
      <c r="B1826" s="13"/>
      <c r="C1826" s="13"/>
      <c r="D1826" s="13"/>
      <c r="E1826" s="13"/>
      <c r="F1826" s="13" t="s">
        <v>738</v>
      </c>
      <c r="G1826" s="13" t="s">
        <v>14</v>
      </c>
      <c r="H1826" s="14">
        <f>+H1827</f>
        <v>60</v>
      </c>
      <c r="I1826" s="14">
        <f>+I1827</f>
        <v>60</v>
      </c>
      <c r="J1826" s="15">
        <f>IF(H1826&lt;&gt;0,I1826/H1826*100,"**.**")</f>
        <v>100</v>
      </c>
    </row>
    <row r="1827" spans="2:10" s="8" customFormat="1" ht="22.5">
      <c r="B1827" s="13"/>
      <c r="C1827" s="13"/>
      <c r="D1827" s="13"/>
      <c r="E1827" s="13"/>
      <c r="F1827" s="13" t="s">
        <v>738</v>
      </c>
      <c r="G1827" s="13" t="s">
        <v>14</v>
      </c>
      <c r="H1827" s="14">
        <v>60</v>
      </c>
      <c r="I1827" s="14">
        <v>60</v>
      </c>
      <c r="J1827" s="15">
        <f>IF(H1827&lt;&gt;0,I1827/H1827*100,"**.**")</f>
        <v>100</v>
      </c>
    </row>
    <row r="1828" spans="2:10" s="7" customFormat="1" ht="22.5">
      <c r="B1828" s="10"/>
      <c r="C1828" s="10" t="s">
        <v>158</v>
      </c>
      <c r="D1828" s="10"/>
      <c r="E1828" s="10"/>
      <c r="F1828" s="10"/>
      <c r="G1828" s="10" t="s">
        <v>159</v>
      </c>
      <c r="H1828" s="11">
        <f>+H1829</f>
        <v>800</v>
      </c>
      <c r="I1828" s="11">
        <f>+I1829</f>
        <v>800</v>
      </c>
      <c r="J1828" s="12">
        <f>IF(H1828&lt;&gt;0,I1828/H1828*100,"**.**")</f>
        <v>100</v>
      </c>
    </row>
    <row r="1829" spans="2:10" s="7" customFormat="1" ht="22.5">
      <c r="B1829" s="10"/>
      <c r="C1829" s="10" t="s">
        <v>1040</v>
      </c>
      <c r="D1829" s="10"/>
      <c r="E1829" s="10"/>
      <c r="F1829" s="10"/>
      <c r="G1829" s="10" t="s">
        <v>1041</v>
      </c>
      <c r="H1829" s="11">
        <f>+H1830</f>
        <v>800</v>
      </c>
      <c r="I1829" s="11">
        <f>+I1830</f>
        <v>800</v>
      </c>
      <c r="J1829" s="12">
        <f>IF(H1829&lt;&gt;0,I1829/H1829*100,"**.**")</f>
        <v>100</v>
      </c>
    </row>
    <row r="1830" spans="2:10" s="8" customFormat="1" ht="22.5">
      <c r="B1830" s="13"/>
      <c r="C1830" s="13" t="s">
        <v>1042</v>
      </c>
      <c r="D1830" s="13"/>
      <c r="E1830" s="13"/>
      <c r="F1830" s="13"/>
      <c r="G1830" s="13" t="s">
        <v>1043</v>
      </c>
      <c r="H1830" s="14">
        <f>+H1831</f>
        <v>800</v>
      </c>
      <c r="I1830" s="14">
        <f>+I1831</f>
        <v>800</v>
      </c>
      <c r="J1830" s="15">
        <f>IF(H1830&lt;&gt;0,I1830/H1830*100,"**.**")</f>
        <v>100</v>
      </c>
    </row>
    <row r="1831" spans="1:10" s="7" customFormat="1" ht="22.5">
      <c r="A1831" s="10" t="s">
        <v>392</v>
      </c>
      <c r="B1831" s="10"/>
      <c r="C1831" s="10"/>
      <c r="D1831" s="10" t="s">
        <v>873</v>
      </c>
      <c r="E1831" s="10"/>
      <c r="F1831" s="10"/>
      <c r="G1831" s="10" t="s">
        <v>907</v>
      </c>
      <c r="H1831" s="11">
        <f>+H1832</f>
        <v>800</v>
      </c>
      <c r="I1831" s="11">
        <f>+I1832</f>
        <v>800</v>
      </c>
      <c r="J1831" s="12">
        <f>IF(H1831&lt;&gt;0,I1831/H1831*100,"**.**")</f>
        <v>100</v>
      </c>
    </row>
    <row r="1832" spans="2:10" s="7" customFormat="1" ht="22.5">
      <c r="B1832" s="10"/>
      <c r="C1832" s="10"/>
      <c r="D1832" s="10"/>
      <c r="E1832" s="10" t="s">
        <v>1287</v>
      </c>
      <c r="F1832" s="10"/>
      <c r="G1832" s="10" t="s">
        <v>1288</v>
      </c>
      <c r="H1832" s="11">
        <f>+H1833</f>
        <v>800</v>
      </c>
      <c r="I1832" s="11">
        <f>+I1833</f>
        <v>800</v>
      </c>
      <c r="J1832" s="12">
        <f>IF(H1832&lt;&gt;0,I1832/H1832*100,"**.**")</f>
        <v>100</v>
      </c>
    </row>
    <row r="1833" spans="2:10" s="8" customFormat="1" ht="22.5">
      <c r="B1833" s="13"/>
      <c r="C1833" s="13"/>
      <c r="D1833" s="13"/>
      <c r="E1833" s="13"/>
      <c r="F1833" s="13" t="s">
        <v>701</v>
      </c>
      <c r="G1833" s="13" t="s">
        <v>702</v>
      </c>
      <c r="H1833" s="14">
        <f>+H1834</f>
        <v>800</v>
      </c>
      <c r="I1833" s="14">
        <f>+I1834</f>
        <v>800</v>
      </c>
      <c r="J1833" s="15">
        <f>IF(H1833&lt;&gt;0,I1833/H1833*100,"**.**")</f>
        <v>100</v>
      </c>
    </row>
    <row r="1834" spans="2:10" s="8" customFormat="1" ht="22.5">
      <c r="B1834" s="13"/>
      <c r="C1834" s="13"/>
      <c r="D1834" s="13"/>
      <c r="E1834" s="13"/>
      <c r="F1834" s="13" t="s">
        <v>701</v>
      </c>
      <c r="G1834" s="13" t="s">
        <v>702</v>
      </c>
      <c r="H1834" s="14">
        <v>800</v>
      </c>
      <c r="I1834" s="14">
        <v>800</v>
      </c>
      <c r="J1834" s="15">
        <f>IF(H1834&lt;&gt;0,I1834/H1834*100,"**.**")</f>
        <v>100</v>
      </c>
    </row>
    <row r="1835" spans="2:10" s="7" customFormat="1" ht="22.5">
      <c r="B1835" s="10" t="s">
        <v>515</v>
      </c>
      <c r="C1835" s="10"/>
      <c r="D1835" s="10"/>
      <c r="E1835" s="10"/>
      <c r="F1835" s="10"/>
      <c r="G1835" s="10" t="s">
        <v>516</v>
      </c>
      <c r="H1835" s="11">
        <f>+H1836+H1871+H1887+H1902</f>
        <v>57099.73</v>
      </c>
      <c r="I1835" s="11">
        <f>+I1836+I1871+I1887+I1902</f>
        <v>57099.73</v>
      </c>
      <c r="J1835" s="12">
        <f>IF(H1835&lt;&gt;0,I1835/H1835*100,"**.**")</f>
        <v>100</v>
      </c>
    </row>
    <row r="1836" spans="2:10" s="7" customFormat="1" ht="22.5">
      <c r="B1836" s="10"/>
      <c r="C1836" s="10" t="s">
        <v>69</v>
      </c>
      <c r="D1836" s="10"/>
      <c r="E1836" s="10"/>
      <c r="F1836" s="10"/>
      <c r="G1836" s="10" t="s">
        <v>70</v>
      </c>
      <c r="H1836" s="11">
        <f>+H1837</f>
        <v>6566.55</v>
      </c>
      <c r="I1836" s="11">
        <f>+I1837</f>
        <v>6566.55</v>
      </c>
      <c r="J1836" s="12">
        <f>IF(H1836&lt;&gt;0,I1836/H1836*100,"**.**")</f>
        <v>100</v>
      </c>
    </row>
    <row r="1837" spans="2:10" s="7" customFormat="1" ht="22.5">
      <c r="B1837" s="10"/>
      <c r="C1837" s="10" t="s">
        <v>1260</v>
      </c>
      <c r="D1837" s="10"/>
      <c r="E1837" s="10"/>
      <c r="F1837" s="10"/>
      <c r="G1837" s="10" t="s">
        <v>1261</v>
      </c>
      <c r="H1837" s="11">
        <f>+H1838</f>
        <v>6566.55</v>
      </c>
      <c r="I1837" s="11">
        <f>+I1838</f>
        <v>6566.55</v>
      </c>
      <c r="J1837" s="12">
        <f>IF(H1837&lt;&gt;0,I1837/H1837*100,"**.**")</f>
        <v>100</v>
      </c>
    </row>
    <row r="1838" spans="2:10" s="8" customFormat="1" ht="22.5">
      <c r="B1838" s="13"/>
      <c r="C1838" s="13" t="s">
        <v>1262</v>
      </c>
      <c r="D1838" s="13"/>
      <c r="E1838" s="13"/>
      <c r="F1838" s="13"/>
      <c r="G1838" s="13" t="s">
        <v>1263</v>
      </c>
      <c r="H1838" s="14">
        <f>+H1839</f>
        <v>6566.55</v>
      </c>
      <c r="I1838" s="14">
        <f>+I1839</f>
        <v>6566.55</v>
      </c>
      <c r="J1838" s="15">
        <f>IF(H1838&lt;&gt;0,I1838/H1838*100,"**.**")</f>
        <v>100</v>
      </c>
    </row>
    <row r="1839" spans="1:10" s="7" customFormat="1" ht="22.5">
      <c r="A1839" s="10" t="s">
        <v>393</v>
      </c>
      <c r="B1839" s="10"/>
      <c r="C1839" s="10"/>
      <c r="D1839" s="10" t="s">
        <v>517</v>
      </c>
      <c r="E1839" s="10"/>
      <c r="F1839" s="10"/>
      <c r="G1839" s="10" t="s">
        <v>518</v>
      </c>
      <c r="H1839" s="11">
        <f>+H1840</f>
        <v>6566.55</v>
      </c>
      <c r="I1839" s="11">
        <f>+I1840</f>
        <v>6566.55</v>
      </c>
      <c r="J1839" s="12">
        <f>IF(H1839&lt;&gt;0,I1839/H1839*100,"**.**")</f>
        <v>100</v>
      </c>
    </row>
    <row r="1840" spans="2:10" s="7" customFormat="1" ht="22.5">
      <c r="B1840" s="10"/>
      <c r="C1840" s="10"/>
      <c r="D1840" s="10"/>
      <c r="E1840" s="10" t="s">
        <v>1287</v>
      </c>
      <c r="F1840" s="10"/>
      <c r="G1840" s="10" t="s">
        <v>1288</v>
      </c>
      <c r="H1840" s="11">
        <f>+H1841+H1843+H1845+H1847+H1849+H1851+H1853+H1855+H1857+H1859+H1861+H1863+H1865+H1867+H1869</f>
        <v>6566.55</v>
      </c>
      <c r="I1840" s="11">
        <f>+I1841+I1843+I1845+I1847+I1849+I1851+I1853+I1855+I1857+I1859+I1861+I1863+I1865+I1867+I1869</f>
        <v>6566.55</v>
      </c>
      <c r="J1840" s="12">
        <f>IF(H1840&lt;&gt;0,I1840/H1840*100,"**.**")</f>
        <v>100</v>
      </c>
    </row>
    <row r="1841" spans="2:10" s="8" customFormat="1" ht="22.5">
      <c r="B1841" s="13"/>
      <c r="C1841" s="13"/>
      <c r="D1841" s="13"/>
      <c r="E1841" s="13"/>
      <c r="F1841" s="13" t="s">
        <v>659</v>
      </c>
      <c r="G1841" s="13" t="s">
        <v>660</v>
      </c>
      <c r="H1841" s="14">
        <f>+H1842</f>
        <v>50</v>
      </c>
      <c r="I1841" s="14">
        <f>+I1842</f>
        <v>50</v>
      </c>
      <c r="J1841" s="15">
        <f>IF(H1841&lt;&gt;0,I1841/H1841*100,"**.**")</f>
        <v>100</v>
      </c>
    </row>
    <row r="1842" spans="2:10" s="8" customFormat="1" ht="22.5">
      <c r="B1842" s="13"/>
      <c r="C1842" s="13"/>
      <c r="D1842" s="13"/>
      <c r="E1842" s="13"/>
      <c r="F1842" s="13" t="s">
        <v>659</v>
      </c>
      <c r="G1842" s="13" t="s">
        <v>660</v>
      </c>
      <c r="H1842" s="14">
        <v>50</v>
      </c>
      <c r="I1842" s="14">
        <v>50</v>
      </c>
      <c r="J1842" s="15">
        <f>IF(H1842&lt;&gt;0,I1842/H1842*100,"**.**")</f>
        <v>100</v>
      </c>
    </row>
    <row r="1843" spans="2:10" s="8" customFormat="1" ht="22.5">
      <c r="B1843" s="13"/>
      <c r="C1843" s="13"/>
      <c r="D1843" s="13"/>
      <c r="E1843" s="13"/>
      <c r="F1843" s="13" t="s">
        <v>649</v>
      </c>
      <c r="G1843" s="13" t="s">
        <v>650</v>
      </c>
      <c r="H1843" s="14">
        <f>+H1844</f>
        <v>200</v>
      </c>
      <c r="I1843" s="14">
        <f>+I1844</f>
        <v>200</v>
      </c>
      <c r="J1843" s="15">
        <f>IF(H1843&lt;&gt;0,I1843/H1843*100,"**.**")</f>
        <v>100</v>
      </c>
    </row>
    <row r="1844" spans="2:10" s="8" customFormat="1" ht="22.5">
      <c r="B1844" s="13"/>
      <c r="C1844" s="13"/>
      <c r="D1844" s="13"/>
      <c r="E1844" s="13"/>
      <c r="F1844" s="13" t="s">
        <v>649</v>
      </c>
      <c r="G1844" s="13" t="s">
        <v>650</v>
      </c>
      <c r="H1844" s="14">
        <v>200</v>
      </c>
      <c r="I1844" s="14">
        <v>200</v>
      </c>
      <c r="J1844" s="15">
        <f>IF(H1844&lt;&gt;0,I1844/H1844*100,"**.**")</f>
        <v>100</v>
      </c>
    </row>
    <row r="1845" spans="2:10" s="8" customFormat="1" ht="22.5">
      <c r="B1845" s="13"/>
      <c r="C1845" s="13"/>
      <c r="D1845" s="13"/>
      <c r="E1845" s="13"/>
      <c r="F1845" s="13" t="s">
        <v>685</v>
      </c>
      <c r="G1845" s="13" t="s">
        <v>686</v>
      </c>
      <c r="H1845" s="14">
        <f>+H1846</f>
        <v>250</v>
      </c>
      <c r="I1845" s="14">
        <f>+I1846</f>
        <v>250</v>
      </c>
      <c r="J1845" s="15">
        <f>IF(H1845&lt;&gt;0,I1845/H1845*100,"**.**")</f>
        <v>100</v>
      </c>
    </row>
    <row r="1846" spans="2:10" s="8" customFormat="1" ht="22.5">
      <c r="B1846" s="13"/>
      <c r="C1846" s="13"/>
      <c r="D1846" s="13"/>
      <c r="E1846" s="13"/>
      <c r="F1846" s="13" t="s">
        <v>685</v>
      </c>
      <c r="G1846" s="13" t="s">
        <v>686</v>
      </c>
      <c r="H1846" s="14">
        <v>250</v>
      </c>
      <c r="I1846" s="14">
        <v>250</v>
      </c>
      <c r="J1846" s="15">
        <f>IF(H1846&lt;&gt;0,I1846/H1846*100,"**.**")</f>
        <v>100</v>
      </c>
    </row>
    <row r="1847" spans="2:10" s="8" customFormat="1" ht="22.5">
      <c r="B1847" s="13"/>
      <c r="C1847" s="13"/>
      <c r="D1847" s="13"/>
      <c r="E1847" s="13"/>
      <c r="F1847" s="13" t="s">
        <v>651</v>
      </c>
      <c r="G1847" s="13" t="s">
        <v>652</v>
      </c>
      <c r="H1847" s="14">
        <f>+H1848</f>
        <v>700</v>
      </c>
      <c r="I1847" s="14">
        <f>+I1848</f>
        <v>700</v>
      </c>
      <c r="J1847" s="15">
        <f>IF(H1847&lt;&gt;0,I1847/H1847*100,"**.**")</f>
        <v>100</v>
      </c>
    </row>
    <row r="1848" spans="2:10" s="8" customFormat="1" ht="22.5">
      <c r="B1848" s="13"/>
      <c r="C1848" s="13"/>
      <c r="D1848" s="13"/>
      <c r="E1848" s="13"/>
      <c r="F1848" s="13" t="s">
        <v>651</v>
      </c>
      <c r="G1848" s="13" t="s">
        <v>652</v>
      </c>
      <c r="H1848" s="14">
        <v>700</v>
      </c>
      <c r="I1848" s="14">
        <v>700</v>
      </c>
      <c r="J1848" s="15">
        <f>IF(H1848&lt;&gt;0,I1848/H1848*100,"**.**")</f>
        <v>100</v>
      </c>
    </row>
    <row r="1849" spans="2:10" s="8" customFormat="1" ht="22.5">
      <c r="B1849" s="13"/>
      <c r="C1849" s="13"/>
      <c r="D1849" s="13"/>
      <c r="E1849" s="13"/>
      <c r="F1849" s="13" t="s">
        <v>653</v>
      </c>
      <c r="G1849" s="13" t="s">
        <v>654</v>
      </c>
      <c r="H1849" s="14">
        <f>+H1850</f>
        <v>485</v>
      </c>
      <c r="I1849" s="14">
        <f>+I1850</f>
        <v>485</v>
      </c>
      <c r="J1849" s="15">
        <f>IF(H1849&lt;&gt;0,I1849/H1849*100,"**.**")</f>
        <v>100</v>
      </c>
    </row>
    <row r="1850" spans="2:10" s="8" customFormat="1" ht="22.5">
      <c r="B1850" s="13"/>
      <c r="C1850" s="13"/>
      <c r="D1850" s="13"/>
      <c r="E1850" s="13"/>
      <c r="F1850" s="13" t="s">
        <v>653</v>
      </c>
      <c r="G1850" s="13" t="s">
        <v>654</v>
      </c>
      <c r="H1850" s="14">
        <v>485</v>
      </c>
      <c r="I1850" s="14">
        <v>485</v>
      </c>
      <c r="J1850" s="15">
        <f>IF(H1850&lt;&gt;0,I1850/H1850*100,"**.**")</f>
        <v>100</v>
      </c>
    </row>
    <row r="1851" spans="2:10" s="8" customFormat="1" ht="22.5">
      <c r="B1851" s="13"/>
      <c r="C1851" s="13"/>
      <c r="D1851" s="13"/>
      <c r="E1851" s="13"/>
      <c r="F1851" s="13" t="s">
        <v>689</v>
      </c>
      <c r="G1851" s="13" t="s">
        <v>690</v>
      </c>
      <c r="H1851" s="14">
        <f>+H1852</f>
        <v>800</v>
      </c>
      <c r="I1851" s="14">
        <f>+I1852</f>
        <v>800</v>
      </c>
      <c r="J1851" s="15">
        <f>IF(H1851&lt;&gt;0,I1851/H1851*100,"**.**")</f>
        <v>100</v>
      </c>
    </row>
    <row r="1852" spans="2:10" s="8" customFormat="1" ht="22.5">
      <c r="B1852" s="13"/>
      <c r="C1852" s="13"/>
      <c r="D1852" s="13"/>
      <c r="E1852" s="13"/>
      <c r="F1852" s="13" t="s">
        <v>689</v>
      </c>
      <c r="G1852" s="13" t="s">
        <v>690</v>
      </c>
      <c r="H1852" s="14">
        <v>800</v>
      </c>
      <c r="I1852" s="14">
        <v>800</v>
      </c>
      <c r="J1852" s="15">
        <f>IF(H1852&lt;&gt;0,I1852/H1852*100,"**.**")</f>
        <v>100</v>
      </c>
    </row>
    <row r="1853" spans="2:10" s="8" customFormat="1" ht="22.5">
      <c r="B1853" s="13"/>
      <c r="C1853" s="13"/>
      <c r="D1853" s="13"/>
      <c r="E1853" s="13"/>
      <c r="F1853" s="13" t="s">
        <v>691</v>
      </c>
      <c r="G1853" s="13" t="s">
        <v>692</v>
      </c>
      <c r="H1853" s="14">
        <f>+H1854</f>
        <v>1089</v>
      </c>
      <c r="I1853" s="14">
        <f>+I1854</f>
        <v>1089</v>
      </c>
      <c r="J1853" s="15">
        <f>IF(H1853&lt;&gt;0,I1853/H1853*100,"**.**")</f>
        <v>100</v>
      </c>
    </row>
    <row r="1854" spans="2:10" s="8" customFormat="1" ht="22.5">
      <c r="B1854" s="13"/>
      <c r="C1854" s="13"/>
      <c r="D1854" s="13"/>
      <c r="E1854" s="13"/>
      <c r="F1854" s="13" t="s">
        <v>691</v>
      </c>
      <c r="G1854" s="13" t="s">
        <v>692</v>
      </c>
      <c r="H1854" s="14">
        <v>1089</v>
      </c>
      <c r="I1854" s="14">
        <v>1089</v>
      </c>
      <c r="J1854" s="15">
        <f>IF(H1854&lt;&gt;0,I1854/H1854*100,"**.**")</f>
        <v>100</v>
      </c>
    </row>
    <row r="1855" spans="2:10" s="8" customFormat="1" ht="22.5">
      <c r="B1855" s="13"/>
      <c r="C1855" s="13"/>
      <c r="D1855" s="13"/>
      <c r="E1855" s="13"/>
      <c r="F1855" s="13" t="s">
        <v>693</v>
      </c>
      <c r="G1855" s="13" t="s">
        <v>694</v>
      </c>
      <c r="H1855" s="14">
        <f>+H1856</f>
        <v>600</v>
      </c>
      <c r="I1855" s="14">
        <f>+I1856</f>
        <v>600</v>
      </c>
      <c r="J1855" s="15">
        <f>IF(H1855&lt;&gt;0,I1855/H1855*100,"**.**")</f>
        <v>100</v>
      </c>
    </row>
    <row r="1856" spans="2:10" s="8" customFormat="1" ht="22.5">
      <c r="B1856" s="13"/>
      <c r="C1856" s="13"/>
      <c r="D1856" s="13"/>
      <c r="E1856" s="13"/>
      <c r="F1856" s="13" t="s">
        <v>693</v>
      </c>
      <c r="G1856" s="13" t="s">
        <v>694</v>
      </c>
      <c r="H1856" s="14">
        <v>600</v>
      </c>
      <c r="I1856" s="14">
        <v>600</v>
      </c>
      <c r="J1856" s="15">
        <f>IF(H1856&lt;&gt;0,I1856/H1856*100,"**.**")</f>
        <v>100</v>
      </c>
    </row>
    <row r="1857" spans="2:10" s="8" customFormat="1" ht="22.5">
      <c r="B1857" s="13"/>
      <c r="C1857" s="13"/>
      <c r="D1857" s="13"/>
      <c r="E1857" s="13"/>
      <c r="F1857" s="13" t="s">
        <v>695</v>
      </c>
      <c r="G1857" s="13" t="s">
        <v>696</v>
      </c>
      <c r="H1857" s="14">
        <f>+H1858</f>
        <v>250</v>
      </c>
      <c r="I1857" s="14">
        <f>+I1858</f>
        <v>250</v>
      </c>
      <c r="J1857" s="15">
        <f>IF(H1857&lt;&gt;0,I1857/H1857*100,"**.**")</f>
        <v>100</v>
      </c>
    </row>
    <row r="1858" spans="2:10" s="8" customFormat="1" ht="22.5">
      <c r="B1858" s="13"/>
      <c r="C1858" s="13"/>
      <c r="D1858" s="13"/>
      <c r="E1858" s="13"/>
      <c r="F1858" s="13" t="s">
        <v>695</v>
      </c>
      <c r="G1858" s="13" t="s">
        <v>696</v>
      </c>
      <c r="H1858" s="14">
        <v>250</v>
      </c>
      <c r="I1858" s="14">
        <v>250</v>
      </c>
      <c r="J1858" s="15">
        <f>IF(H1858&lt;&gt;0,I1858/H1858*100,"**.**")</f>
        <v>100</v>
      </c>
    </row>
    <row r="1859" spans="2:10" s="8" customFormat="1" ht="22.5">
      <c r="B1859" s="13"/>
      <c r="C1859" s="13"/>
      <c r="D1859" s="13"/>
      <c r="E1859" s="13"/>
      <c r="F1859" s="13" t="s">
        <v>697</v>
      </c>
      <c r="G1859" s="13" t="s">
        <v>698</v>
      </c>
      <c r="H1859" s="14">
        <f>+H1860</f>
        <v>350</v>
      </c>
      <c r="I1859" s="14">
        <f>+I1860</f>
        <v>350</v>
      </c>
      <c r="J1859" s="15">
        <f>IF(H1859&lt;&gt;0,I1859/H1859*100,"**.**")</f>
        <v>100</v>
      </c>
    </row>
    <row r="1860" spans="2:10" s="8" customFormat="1" ht="22.5">
      <c r="B1860" s="13"/>
      <c r="C1860" s="13"/>
      <c r="D1860" s="13"/>
      <c r="E1860" s="13"/>
      <c r="F1860" s="13" t="s">
        <v>697</v>
      </c>
      <c r="G1860" s="13" t="s">
        <v>698</v>
      </c>
      <c r="H1860" s="14">
        <v>350</v>
      </c>
      <c r="I1860" s="14">
        <v>350</v>
      </c>
      <c r="J1860" s="15">
        <f>IF(H1860&lt;&gt;0,I1860/H1860*100,"**.**")</f>
        <v>100</v>
      </c>
    </row>
    <row r="1861" spans="2:10" s="8" customFormat="1" ht="22.5">
      <c r="B1861" s="13"/>
      <c r="C1861" s="13"/>
      <c r="D1861" s="13"/>
      <c r="E1861" s="13"/>
      <c r="F1861" s="13" t="s">
        <v>661</v>
      </c>
      <c r="G1861" s="13" t="s">
        <v>662</v>
      </c>
      <c r="H1861" s="14">
        <f>+H1862</f>
        <v>100</v>
      </c>
      <c r="I1861" s="14">
        <f>+I1862</f>
        <v>100</v>
      </c>
      <c r="J1861" s="15">
        <f>IF(H1861&lt;&gt;0,I1861/H1861*100,"**.**")</f>
        <v>100</v>
      </c>
    </row>
    <row r="1862" spans="2:10" s="8" customFormat="1" ht="22.5">
      <c r="B1862" s="13"/>
      <c r="C1862" s="13"/>
      <c r="D1862" s="13"/>
      <c r="E1862" s="13"/>
      <c r="F1862" s="13" t="s">
        <v>661</v>
      </c>
      <c r="G1862" s="13" t="s">
        <v>662</v>
      </c>
      <c r="H1862" s="14">
        <v>100</v>
      </c>
      <c r="I1862" s="14">
        <v>100</v>
      </c>
      <c r="J1862" s="15">
        <f>IF(H1862&lt;&gt;0,I1862/H1862*100,"**.**")</f>
        <v>100</v>
      </c>
    </row>
    <row r="1863" spans="2:10" s="8" customFormat="1" ht="22.5">
      <c r="B1863" s="13"/>
      <c r="C1863" s="13"/>
      <c r="D1863" s="13"/>
      <c r="E1863" s="13"/>
      <c r="F1863" s="13" t="s">
        <v>699</v>
      </c>
      <c r="G1863" s="13" t="s">
        <v>700</v>
      </c>
      <c r="H1863" s="14">
        <f>+H1864</f>
        <v>717.55</v>
      </c>
      <c r="I1863" s="14">
        <f>+I1864</f>
        <v>717.55</v>
      </c>
      <c r="J1863" s="15">
        <f>IF(H1863&lt;&gt;0,I1863/H1863*100,"**.**")</f>
        <v>100</v>
      </c>
    </row>
    <row r="1864" spans="2:10" s="8" customFormat="1" ht="22.5">
      <c r="B1864" s="13"/>
      <c r="C1864" s="13"/>
      <c r="D1864" s="13"/>
      <c r="E1864" s="13"/>
      <c r="F1864" s="13" t="s">
        <v>699</v>
      </c>
      <c r="G1864" s="13" t="s">
        <v>700</v>
      </c>
      <c r="H1864" s="14">
        <v>717.55</v>
      </c>
      <c r="I1864" s="14">
        <v>717.55</v>
      </c>
      <c r="J1864" s="15">
        <f>IF(H1864&lt;&gt;0,I1864/H1864*100,"**.**")</f>
        <v>100</v>
      </c>
    </row>
    <row r="1865" spans="2:10" s="8" customFormat="1" ht="22.5">
      <c r="B1865" s="13"/>
      <c r="C1865" s="13"/>
      <c r="D1865" s="13"/>
      <c r="E1865" s="13"/>
      <c r="F1865" s="13" t="s">
        <v>824</v>
      </c>
      <c r="G1865" s="13" t="s">
        <v>825</v>
      </c>
      <c r="H1865" s="14">
        <f>+H1866</f>
        <v>250</v>
      </c>
      <c r="I1865" s="14">
        <f>+I1866</f>
        <v>250</v>
      </c>
      <c r="J1865" s="15">
        <f>IF(H1865&lt;&gt;0,I1865/H1865*100,"**.**")</f>
        <v>100</v>
      </c>
    </row>
    <row r="1866" spans="2:10" s="8" customFormat="1" ht="22.5">
      <c r="B1866" s="13"/>
      <c r="C1866" s="13"/>
      <c r="D1866" s="13"/>
      <c r="E1866" s="13"/>
      <c r="F1866" s="13" t="s">
        <v>824</v>
      </c>
      <c r="G1866" s="13" t="s">
        <v>825</v>
      </c>
      <c r="H1866" s="14">
        <v>250</v>
      </c>
      <c r="I1866" s="14">
        <v>250</v>
      </c>
      <c r="J1866" s="15">
        <f>IF(H1866&lt;&gt;0,I1866/H1866*100,"**.**")</f>
        <v>100</v>
      </c>
    </row>
    <row r="1867" spans="2:10" s="8" customFormat="1" ht="22.5">
      <c r="B1867" s="13"/>
      <c r="C1867" s="13"/>
      <c r="D1867" s="13"/>
      <c r="E1867" s="13"/>
      <c r="F1867" s="13" t="s">
        <v>687</v>
      </c>
      <c r="G1867" s="13" t="s">
        <v>688</v>
      </c>
      <c r="H1867" s="14">
        <f>+H1868</f>
        <v>25</v>
      </c>
      <c r="I1867" s="14">
        <f>+I1868</f>
        <v>25</v>
      </c>
      <c r="J1867" s="15">
        <f>IF(H1867&lt;&gt;0,I1867/H1867*100,"**.**")</f>
        <v>100</v>
      </c>
    </row>
    <row r="1868" spans="2:10" s="8" customFormat="1" ht="22.5">
      <c r="B1868" s="13"/>
      <c r="C1868" s="13"/>
      <c r="D1868" s="13"/>
      <c r="E1868" s="13"/>
      <c r="F1868" s="13" t="s">
        <v>687</v>
      </c>
      <c r="G1868" s="13" t="s">
        <v>688</v>
      </c>
      <c r="H1868" s="14">
        <v>25</v>
      </c>
      <c r="I1868" s="14">
        <v>25</v>
      </c>
      <c r="J1868" s="15">
        <f>IF(H1868&lt;&gt;0,I1868/H1868*100,"**.**")</f>
        <v>100</v>
      </c>
    </row>
    <row r="1869" spans="2:10" s="8" customFormat="1" ht="22.5">
      <c r="B1869" s="13"/>
      <c r="C1869" s="13"/>
      <c r="D1869" s="13"/>
      <c r="E1869" s="13"/>
      <c r="F1869" s="13" t="s">
        <v>657</v>
      </c>
      <c r="G1869" s="13" t="s">
        <v>658</v>
      </c>
      <c r="H1869" s="14">
        <f>+H1870</f>
        <v>700</v>
      </c>
      <c r="I1869" s="14">
        <f>+I1870</f>
        <v>700</v>
      </c>
      <c r="J1869" s="15">
        <f>IF(H1869&lt;&gt;0,I1869/H1869*100,"**.**")</f>
        <v>100</v>
      </c>
    </row>
    <row r="1870" spans="2:10" s="8" customFormat="1" ht="22.5">
      <c r="B1870" s="13"/>
      <c r="C1870" s="13"/>
      <c r="D1870" s="13"/>
      <c r="E1870" s="13"/>
      <c r="F1870" s="13" t="s">
        <v>657</v>
      </c>
      <c r="G1870" s="13" t="s">
        <v>658</v>
      </c>
      <c r="H1870" s="14">
        <v>700</v>
      </c>
      <c r="I1870" s="14">
        <v>700</v>
      </c>
      <c r="J1870" s="15">
        <f>IF(H1870&lt;&gt;0,I1870/H1870*100,"**.**")</f>
        <v>100</v>
      </c>
    </row>
    <row r="1871" spans="2:10" s="7" customFormat="1" ht="22.5">
      <c r="B1871" s="10"/>
      <c r="C1871" s="10" t="s">
        <v>433</v>
      </c>
      <c r="D1871" s="10"/>
      <c r="E1871" s="10"/>
      <c r="F1871" s="10"/>
      <c r="G1871" s="10" t="s">
        <v>434</v>
      </c>
      <c r="H1871" s="11">
        <f>+H1872</f>
        <v>44733.18</v>
      </c>
      <c r="I1871" s="11">
        <f>+I1872</f>
        <v>44733.18</v>
      </c>
      <c r="J1871" s="12">
        <f>IF(H1871&lt;&gt;0,I1871/H1871*100,"**.**")</f>
        <v>100</v>
      </c>
    </row>
    <row r="1872" spans="2:10" s="7" customFormat="1" ht="22.5">
      <c r="B1872" s="10"/>
      <c r="C1872" s="10" t="s">
        <v>1199</v>
      </c>
      <c r="D1872" s="10"/>
      <c r="E1872" s="10"/>
      <c r="F1872" s="10"/>
      <c r="G1872" s="10" t="s">
        <v>1200</v>
      </c>
      <c r="H1872" s="11">
        <f>+H1873+H1882</f>
        <v>44733.18</v>
      </c>
      <c r="I1872" s="11">
        <f>+I1873+I1882</f>
        <v>44733.18</v>
      </c>
      <c r="J1872" s="12">
        <f>IF(H1872&lt;&gt;0,I1872/H1872*100,"**.**")</f>
        <v>100</v>
      </c>
    </row>
    <row r="1873" spans="2:10" s="8" customFormat="1" ht="22.5">
      <c r="B1873" s="13"/>
      <c r="C1873" s="13" t="s">
        <v>1201</v>
      </c>
      <c r="D1873" s="13"/>
      <c r="E1873" s="13"/>
      <c r="F1873" s="13"/>
      <c r="G1873" s="13" t="s">
        <v>1202</v>
      </c>
      <c r="H1873" s="14">
        <f>+H1874+H1878</f>
        <v>27393.78</v>
      </c>
      <c r="I1873" s="14">
        <f>+I1874+I1878</f>
        <v>27393.78</v>
      </c>
      <c r="J1873" s="15">
        <f>IF(H1873&lt;&gt;0,I1873/H1873*100,"**.**")</f>
        <v>100</v>
      </c>
    </row>
    <row r="1874" spans="1:10" s="7" customFormat="1" ht="22.5">
      <c r="A1874" s="10" t="s">
        <v>396</v>
      </c>
      <c r="B1874" s="10"/>
      <c r="C1874" s="10"/>
      <c r="D1874" s="10" t="s">
        <v>521</v>
      </c>
      <c r="E1874" s="10"/>
      <c r="F1874" s="10"/>
      <c r="G1874" s="10" t="s">
        <v>522</v>
      </c>
      <c r="H1874" s="11">
        <f>+H1875</f>
        <v>26393.78</v>
      </c>
      <c r="I1874" s="11">
        <f>+I1875</f>
        <v>26393.78</v>
      </c>
      <c r="J1874" s="12">
        <f>IF(H1874&lt;&gt;0,I1874/H1874*100,"**.**")</f>
        <v>100</v>
      </c>
    </row>
    <row r="1875" spans="2:10" s="7" customFormat="1" ht="22.5">
      <c r="B1875" s="10"/>
      <c r="C1875" s="10"/>
      <c r="D1875" s="10"/>
      <c r="E1875" s="10" t="s">
        <v>1287</v>
      </c>
      <c r="F1875" s="10"/>
      <c r="G1875" s="10" t="s">
        <v>1288</v>
      </c>
      <c r="H1875" s="11">
        <f>+H1876</f>
        <v>26393.78</v>
      </c>
      <c r="I1875" s="11">
        <f>+I1876</f>
        <v>26393.78</v>
      </c>
      <c r="J1875" s="12">
        <f>IF(H1875&lt;&gt;0,I1875/H1875*100,"**.**")</f>
        <v>100</v>
      </c>
    </row>
    <row r="1876" spans="2:10" s="8" customFormat="1" ht="22.5">
      <c r="B1876" s="13"/>
      <c r="C1876" s="13"/>
      <c r="D1876" s="13"/>
      <c r="E1876" s="13"/>
      <c r="F1876" s="13" t="s">
        <v>701</v>
      </c>
      <c r="G1876" s="13" t="s">
        <v>702</v>
      </c>
      <c r="H1876" s="14">
        <f>+H1877</f>
        <v>26393.78</v>
      </c>
      <c r="I1876" s="14">
        <f>+I1877</f>
        <v>26393.78</v>
      </c>
      <c r="J1876" s="15">
        <f>IF(H1876&lt;&gt;0,I1876/H1876*100,"**.**")</f>
        <v>100</v>
      </c>
    </row>
    <row r="1877" spans="2:10" s="8" customFormat="1" ht="22.5">
      <c r="B1877" s="13"/>
      <c r="C1877" s="13"/>
      <c r="D1877" s="13"/>
      <c r="E1877" s="13"/>
      <c r="F1877" s="13" t="s">
        <v>701</v>
      </c>
      <c r="G1877" s="13" t="s">
        <v>702</v>
      </c>
      <c r="H1877" s="14">
        <v>26393.78</v>
      </c>
      <c r="I1877" s="14">
        <v>26393.78</v>
      </c>
      <c r="J1877" s="15">
        <f>IF(H1877&lt;&gt;0,I1877/H1877*100,"**.**")</f>
        <v>100</v>
      </c>
    </row>
    <row r="1878" spans="1:10" s="7" customFormat="1" ht="22.5">
      <c r="A1878" s="10" t="s">
        <v>397</v>
      </c>
      <c r="B1878" s="10"/>
      <c r="C1878" s="10"/>
      <c r="D1878" s="10" t="s">
        <v>910</v>
      </c>
      <c r="E1878" s="10"/>
      <c r="F1878" s="10"/>
      <c r="G1878" s="10" t="s">
        <v>911</v>
      </c>
      <c r="H1878" s="11">
        <f>+H1879</f>
        <v>1000</v>
      </c>
      <c r="I1878" s="11">
        <f>+I1879</f>
        <v>1000</v>
      </c>
      <c r="J1878" s="12">
        <f>IF(H1878&lt;&gt;0,I1878/H1878*100,"**.**")</f>
        <v>100</v>
      </c>
    </row>
    <row r="1879" spans="2:10" s="7" customFormat="1" ht="22.5">
      <c r="B1879" s="10"/>
      <c r="C1879" s="10"/>
      <c r="D1879" s="10"/>
      <c r="E1879" s="10" t="s">
        <v>1287</v>
      </c>
      <c r="F1879" s="10"/>
      <c r="G1879" s="10" t="s">
        <v>1288</v>
      </c>
      <c r="H1879" s="11">
        <f>+H1880</f>
        <v>1000</v>
      </c>
      <c r="I1879" s="11">
        <f>+I1880</f>
        <v>1000</v>
      </c>
      <c r="J1879" s="12">
        <f>IF(H1879&lt;&gt;0,I1879/H1879*100,"**.**")</f>
        <v>100</v>
      </c>
    </row>
    <row r="1880" spans="2:10" s="8" customFormat="1" ht="22.5">
      <c r="B1880" s="13"/>
      <c r="C1880" s="13"/>
      <c r="D1880" s="13"/>
      <c r="E1880" s="13"/>
      <c r="F1880" s="13" t="s">
        <v>701</v>
      </c>
      <c r="G1880" s="13" t="s">
        <v>702</v>
      </c>
      <c r="H1880" s="14">
        <f>+H1881</f>
        <v>1000</v>
      </c>
      <c r="I1880" s="14">
        <f>+I1881</f>
        <v>1000</v>
      </c>
      <c r="J1880" s="15">
        <f>IF(H1880&lt;&gt;0,I1880/H1880*100,"**.**")</f>
        <v>100</v>
      </c>
    </row>
    <row r="1881" spans="2:10" s="8" customFormat="1" ht="22.5">
      <c r="B1881" s="13"/>
      <c r="C1881" s="13"/>
      <c r="D1881" s="13"/>
      <c r="E1881" s="13"/>
      <c r="F1881" s="13" t="s">
        <v>701</v>
      </c>
      <c r="G1881" s="13" t="s">
        <v>702</v>
      </c>
      <c r="H1881" s="14">
        <v>1000</v>
      </c>
      <c r="I1881" s="14">
        <v>1000</v>
      </c>
      <c r="J1881" s="15">
        <f>IF(H1881&lt;&gt;0,I1881/H1881*100,"**.**")</f>
        <v>100</v>
      </c>
    </row>
    <row r="1882" spans="2:10" s="8" customFormat="1" ht="22.5">
      <c r="B1882" s="13"/>
      <c r="C1882" s="13" t="s">
        <v>1203</v>
      </c>
      <c r="D1882" s="13"/>
      <c r="E1882" s="13"/>
      <c r="F1882" s="13"/>
      <c r="G1882" s="13" t="s">
        <v>1204</v>
      </c>
      <c r="H1882" s="14">
        <f>+H1883</f>
        <v>17339.4</v>
      </c>
      <c r="I1882" s="14">
        <f>+I1883</f>
        <v>17339.4</v>
      </c>
      <c r="J1882" s="15">
        <f>IF(H1882&lt;&gt;0,I1882/H1882*100,"**.**")</f>
        <v>100</v>
      </c>
    </row>
    <row r="1883" spans="1:10" s="7" customFormat="1" ht="22.5">
      <c r="A1883" s="10" t="s">
        <v>400</v>
      </c>
      <c r="B1883" s="10"/>
      <c r="C1883" s="10"/>
      <c r="D1883" s="10" t="s">
        <v>519</v>
      </c>
      <c r="E1883" s="10"/>
      <c r="F1883" s="10"/>
      <c r="G1883" s="10" t="s">
        <v>520</v>
      </c>
      <c r="H1883" s="11">
        <f>+H1884</f>
        <v>17339.4</v>
      </c>
      <c r="I1883" s="11">
        <f>+I1884</f>
        <v>17339.4</v>
      </c>
      <c r="J1883" s="12">
        <f>IF(H1883&lt;&gt;0,I1883/H1883*100,"**.**")</f>
        <v>100</v>
      </c>
    </row>
    <row r="1884" spans="2:10" s="7" customFormat="1" ht="22.5">
      <c r="B1884" s="10"/>
      <c r="C1884" s="10"/>
      <c r="D1884" s="10"/>
      <c r="E1884" s="10" t="s">
        <v>1611</v>
      </c>
      <c r="F1884" s="10"/>
      <c r="G1884" s="10" t="s">
        <v>1612</v>
      </c>
      <c r="H1884" s="11">
        <f>+H1885</f>
        <v>17339.4</v>
      </c>
      <c r="I1884" s="11">
        <f>+I1885</f>
        <v>17339.4</v>
      </c>
      <c r="J1884" s="12">
        <f>IF(H1884&lt;&gt;0,I1884/H1884*100,"**.**")</f>
        <v>100</v>
      </c>
    </row>
    <row r="1885" spans="2:10" s="8" customFormat="1" ht="22.5">
      <c r="B1885" s="13"/>
      <c r="C1885" s="13"/>
      <c r="D1885" s="13"/>
      <c r="E1885" s="13"/>
      <c r="F1885" s="13" t="s">
        <v>739</v>
      </c>
      <c r="G1885" s="13" t="s">
        <v>740</v>
      </c>
      <c r="H1885" s="14">
        <f>+H1886</f>
        <v>17339.4</v>
      </c>
      <c r="I1885" s="14">
        <f>+I1886</f>
        <v>17339.4</v>
      </c>
      <c r="J1885" s="15">
        <f>IF(H1885&lt;&gt;0,I1885/H1885*100,"**.**")</f>
        <v>100</v>
      </c>
    </row>
    <row r="1886" spans="2:10" s="8" customFormat="1" ht="22.5">
      <c r="B1886" s="13"/>
      <c r="C1886" s="13"/>
      <c r="D1886" s="13"/>
      <c r="E1886" s="13"/>
      <c r="F1886" s="13" t="s">
        <v>739</v>
      </c>
      <c r="G1886" s="13" t="s">
        <v>740</v>
      </c>
      <c r="H1886" s="14">
        <v>17339.4</v>
      </c>
      <c r="I1886" s="14">
        <v>17339.4</v>
      </c>
      <c r="J1886" s="15">
        <f>IF(H1886&lt;&gt;0,I1886/H1886*100,"**.**")</f>
        <v>100</v>
      </c>
    </row>
    <row r="1887" spans="2:10" s="7" customFormat="1" ht="22.5">
      <c r="B1887" s="10"/>
      <c r="C1887" s="10" t="s">
        <v>389</v>
      </c>
      <c r="D1887" s="10"/>
      <c r="E1887" s="10"/>
      <c r="F1887" s="10"/>
      <c r="G1887" s="10" t="s">
        <v>390</v>
      </c>
      <c r="H1887" s="11">
        <f>+H1888</f>
        <v>5000</v>
      </c>
      <c r="I1887" s="11">
        <f>+I1888</f>
        <v>5000</v>
      </c>
      <c r="J1887" s="12">
        <f>IF(H1887&lt;&gt;0,I1887/H1887*100,"**.**")</f>
        <v>100</v>
      </c>
    </row>
    <row r="1888" spans="2:10" s="7" customFormat="1" ht="22.5">
      <c r="B1888" s="10"/>
      <c r="C1888" s="10" t="s">
        <v>1242</v>
      </c>
      <c r="D1888" s="10"/>
      <c r="E1888" s="10"/>
      <c r="F1888" s="10"/>
      <c r="G1888" s="10" t="s">
        <v>1243</v>
      </c>
      <c r="H1888" s="11">
        <f>+H1889</f>
        <v>5000</v>
      </c>
      <c r="I1888" s="11">
        <f>+I1889</f>
        <v>5000</v>
      </c>
      <c r="J1888" s="12">
        <f>IF(H1888&lt;&gt;0,I1888/H1888*100,"**.**")</f>
        <v>100</v>
      </c>
    </row>
    <row r="1889" spans="2:10" s="8" customFormat="1" ht="22.5">
      <c r="B1889" s="13"/>
      <c r="C1889" s="13" t="s">
        <v>1249</v>
      </c>
      <c r="D1889" s="13"/>
      <c r="E1889" s="13"/>
      <c r="F1889" s="13"/>
      <c r="G1889" s="13" t="s">
        <v>1250</v>
      </c>
      <c r="H1889" s="14">
        <f>+H1890</f>
        <v>5000</v>
      </c>
      <c r="I1889" s="14">
        <f>+I1890</f>
        <v>5000</v>
      </c>
      <c r="J1889" s="15">
        <f>IF(H1889&lt;&gt;0,I1889/H1889*100,"**.**")</f>
        <v>100</v>
      </c>
    </row>
    <row r="1890" spans="1:10" s="7" customFormat="1" ht="22.5">
      <c r="A1890" s="10" t="s">
        <v>401</v>
      </c>
      <c r="B1890" s="10"/>
      <c r="C1890" s="10"/>
      <c r="D1890" s="10" t="s">
        <v>523</v>
      </c>
      <c r="E1890" s="10"/>
      <c r="F1890" s="10"/>
      <c r="G1890" s="10" t="s">
        <v>638</v>
      </c>
      <c r="H1890" s="11">
        <f>+H1891</f>
        <v>5000</v>
      </c>
      <c r="I1890" s="11">
        <f>+I1891</f>
        <v>5000</v>
      </c>
      <c r="J1890" s="12">
        <f>IF(H1890&lt;&gt;0,I1890/H1890*100,"**.**")</f>
        <v>100</v>
      </c>
    </row>
    <row r="1891" spans="2:10" s="7" customFormat="1" ht="22.5">
      <c r="B1891" s="10"/>
      <c r="C1891" s="10"/>
      <c r="D1891" s="10"/>
      <c r="E1891" s="10" t="s">
        <v>1613</v>
      </c>
      <c r="F1891" s="10"/>
      <c r="G1891" s="10" t="s">
        <v>1614</v>
      </c>
      <c r="H1891" s="11">
        <f>+H1892+H1894+H1896+H1898+H1900</f>
        <v>5000</v>
      </c>
      <c r="I1891" s="11">
        <f>+I1892+I1894+I1896+I1898+I1900</f>
        <v>5000</v>
      </c>
      <c r="J1891" s="12">
        <f>IF(H1891&lt;&gt;0,I1891/H1891*100,"**.**")</f>
        <v>100</v>
      </c>
    </row>
    <row r="1892" spans="2:10" s="8" customFormat="1" ht="22.5">
      <c r="B1892" s="13"/>
      <c r="C1892" s="13"/>
      <c r="D1892" s="13"/>
      <c r="E1892" s="13"/>
      <c r="F1892" s="13" t="s">
        <v>653</v>
      </c>
      <c r="G1892" s="13" t="s">
        <v>654</v>
      </c>
      <c r="H1892" s="14">
        <f>+H1893</f>
        <v>600</v>
      </c>
      <c r="I1892" s="14">
        <f>+I1893</f>
        <v>600</v>
      </c>
      <c r="J1892" s="15">
        <f>IF(H1892&lt;&gt;0,I1892/H1892*100,"**.**")</f>
        <v>100</v>
      </c>
    </row>
    <row r="1893" spans="2:10" s="8" customFormat="1" ht="22.5">
      <c r="B1893" s="13"/>
      <c r="C1893" s="13"/>
      <c r="D1893" s="13"/>
      <c r="E1893" s="13"/>
      <c r="F1893" s="13" t="s">
        <v>653</v>
      </c>
      <c r="G1893" s="13" t="s">
        <v>654</v>
      </c>
      <c r="H1893" s="14">
        <v>600</v>
      </c>
      <c r="I1893" s="14">
        <v>600</v>
      </c>
      <c r="J1893" s="15">
        <f>IF(H1893&lt;&gt;0,I1893/H1893*100,"**.**")</f>
        <v>100</v>
      </c>
    </row>
    <row r="1894" spans="2:10" s="8" customFormat="1" ht="22.5">
      <c r="B1894" s="13"/>
      <c r="C1894" s="13"/>
      <c r="D1894" s="13"/>
      <c r="E1894" s="13"/>
      <c r="F1894" s="13" t="s">
        <v>689</v>
      </c>
      <c r="G1894" s="13" t="s">
        <v>690</v>
      </c>
      <c r="H1894" s="14">
        <f>+H1895</f>
        <v>1500</v>
      </c>
      <c r="I1894" s="14">
        <f>+I1895</f>
        <v>1500</v>
      </c>
      <c r="J1894" s="15">
        <f>IF(H1894&lt;&gt;0,I1894/H1894*100,"**.**")</f>
        <v>100</v>
      </c>
    </row>
    <row r="1895" spans="2:10" s="8" customFormat="1" ht="22.5">
      <c r="B1895" s="13"/>
      <c r="C1895" s="13"/>
      <c r="D1895" s="13"/>
      <c r="E1895" s="13"/>
      <c r="F1895" s="13" t="s">
        <v>689</v>
      </c>
      <c r="G1895" s="13" t="s">
        <v>690</v>
      </c>
      <c r="H1895" s="14">
        <v>1500</v>
      </c>
      <c r="I1895" s="14">
        <v>1500</v>
      </c>
      <c r="J1895" s="15">
        <f>IF(H1895&lt;&gt;0,I1895/H1895*100,"**.**")</f>
        <v>100</v>
      </c>
    </row>
    <row r="1896" spans="2:10" s="8" customFormat="1" ht="22.5">
      <c r="B1896" s="13"/>
      <c r="C1896" s="13"/>
      <c r="D1896" s="13"/>
      <c r="E1896" s="13"/>
      <c r="F1896" s="13" t="s">
        <v>693</v>
      </c>
      <c r="G1896" s="13" t="s">
        <v>694</v>
      </c>
      <c r="H1896" s="14">
        <f>+H1897</f>
        <v>300</v>
      </c>
      <c r="I1896" s="14">
        <f>+I1897</f>
        <v>300</v>
      </c>
      <c r="J1896" s="15">
        <f>IF(H1896&lt;&gt;0,I1896/H1896*100,"**.**")</f>
        <v>100</v>
      </c>
    </row>
    <row r="1897" spans="2:10" s="8" customFormat="1" ht="22.5">
      <c r="B1897" s="13"/>
      <c r="C1897" s="13"/>
      <c r="D1897" s="13"/>
      <c r="E1897" s="13"/>
      <c r="F1897" s="13" t="s">
        <v>693</v>
      </c>
      <c r="G1897" s="13" t="s">
        <v>694</v>
      </c>
      <c r="H1897" s="14">
        <v>300</v>
      </c>
      <c r="I1897" s="14">
        <v>300</v>
      </c>
      <c r="J1897" s="15">
        <f>IF(H1897&lt;&gt;0,I1897/H1897*100,"**.**")</f>
        <v>100</v>
      </c>
    </row>
    <row r="1898" spans="2:10" s="8" customFormat="1" ht="22.5">
      <c r="B1898" s="13"/>
      <c r="C1898" s="13"/>
      <c r="D1898" s="13"/>
      <c r="E1898" s="13"/>
      <c r="F1898" s="13" t="s">
        <v>695</v>
      </c>
      <c r="G1898" s="13" t="s">
        <v>696</v>
      </c>
      <c r="H1898" s="14">
        <f>+H1899</f>
        <v>1600</v>
      </c>
      <c r="I1898" s="14">
        <f>+I1899</f>
        <v>1600</v>
      </c>
      <c r="J1898" s="15">
        <f>IF(H1898&lt;&gt;0,I1898/H1898*100,"**.**")</f>
        <v>100</v>
      </c>
    </row>
    <row r="1899" spans="2:10" s="8" customFormat="1" ht="22.5">
      <c r="B1899" s="13"/>
      <c r="C1899" s="13"/>
      <c r="D1899" s="13"/>
      <c r="E1899" s="13"/>
      <c r="F1899" s="13" t="s">
        <v>695</v>
      </c>
      <c r="G1899" s="13" t="s">
        <v>696</v>
      </c>
      <c r="H1899" s="14">
        <v>1600</v>
      </c>
      <c r="I1899" s="14">
        <v>1600</v>
      </c>
      <c r="J1899" s="15">
        <f>IF(H1899&lt;&gt;0,I1899/H1899*100,"**.**")</f>
        <v>100</v>
      </c>
    </row>
    <row r="1900" spans="2:10" s="8" customFormat="1" ht="22.5">
      <c r="B1900" s="13"/>
      <c r="C1900" s="13"/>
      <c r="D1900" s="13"/>
      <c r="E1900" s="13"/>
      <c r="F1900" s="13" t="s">
        <v>699</v>
      </c>
      <c r="G1900" s="13" t="s">
        <v>700</v>
      </c>
      <c r="H1900" s="14">
        <f>+H1901</f>
        <v>1000</v>
      </c>
      <c r="I1900" s="14">
        <f>+I1901</f>
        <v>1000</v>
      </c>
      <c r="J1900" s="15">
        <f>IF(H1900&lt;&gt;0,I1900/H1900*100,"**.**")</f>
        <v>100</v>
      </c>
    </row>
    <row r="1901" spans="2:10" s="8" customFormat="1" ht="22.5">
      <c r="B1901" s="13"/>
      <c r="C1901" s="13"/>
      <c r="D1901" s="13"/>
      <c r="E1901" s="13"/>
      <c r="F1901" s="13" t="s">
        <v>699</v>
      </c>
      <c r="G1901" s="13" t="s">
        <v>700</v>
      </c>
      <c r="H1901" s="14">
        <v>1000</v>
      </c>
      <c r="I1901" s="14">
        <v>1000</v>
      </c>
      <c r="J1901" s="15">
        <f>IF(H1901&lt;&gt;0,I1901/H1901*100,"**.**")</f>
        <v>100</v>
      </c>
    </row>
    <row r="1902" spans="2:10" s="7" customFormat="1" ht="22.5">
      <c r="B1902" s="10"/>
      <c r="C1902" s="10" t="s">
        <v>158</v>
      </c>
      <c r="D1902" s="10"/>
      <c r="E1902" s="10"/>
      <c r="F1902" s="10"/>
      <c r="G1902" s="10" t="s">
        <v>159</v>
      </c>
      <c r="H1902" s="11">
        <f>+H1903</f>
        <v>800</v>
      </c>
      <c r="I1902" s="11">
        <f>+I1903</f>
        <v>800</v>
      </c>
      <c r="J1902" s="12">
        <f>IF(H1902&lt;&gt;0,I1902/H1902*100,"**.**")</f>
        <v>100</v>
      </c>
    </row>
    <row r="1903" spans="2:10" s="7" customFormat="1" ht="22.5">
      <c r="B1903" s="10"/>
      <c r="C1903" s="10" t="s">
        <v>1040</v>
      </c>
      <c r="D1903" s="10"/>
      <c r="E1903" s="10"/>
      <c r="F1903" s="10"/>
      <c r="G1903" s="10" t="s">
        <v>1041</v>
      </c>
      <c r="H1903" s="11">
        <f>+H1904</f>
        <v>800</v>
      </c>
      <c r="I1903" s="11">
        <f>+I1904</f>
        <v>800</v>
      </c>
      <c r="J1903" s="12">
        <f>IF(H1903&lt;&gt;0,I1903/H1903*100,"**.**")</f>
        <v>100</v>
      </c>
    </row>
    <row r="1904" spans="2:10" s="8" customFormat="1" ht="22.5">
      <c r="B1904" s="13"/>
      <c r="C1904" s="13" t="s">
        <v>1042</v>
      </c>
      <c r="D1904" s="13"/>
      <c r="E1904" s="13"/>
      <c r="F1904" s="13"/>
      <c r="G1904" s="13" t="s">
        <v>1043</v>
      </c>
      <c r="H1904" s="14">
        <f>+H1905</f>
        <v>800</v>
      </c>
      <c r="I1904" s="14">
        <f>+I1905</f>
        <v>800</v>
      </c>
      <c r="J1904" s="15">
        <f>IF(H1904&lt;&gt;0,I1904/H1904*100,"**.**")</f>
        <v>100</v>
      </c>
    </row>
    <row r="1905" spans="1:10" s="7" customFormat="1" ht="22.5">
      <c r="A1905" s="10" t="s">
        <v>402</v>
      </c>
      <c r="B1905" s="10"/>
      <c r="C1905" s="10"/>
      <c r="D1905" s="10" t="s">
        <v>908</v>
      </c>
      <c r="E1905" s="10"/>
      <c r="F1905" s="10"/>
      <c r="G1905" s="10" t="s">
        <v>909</v>
      </c>
      <c r="H1905" s="11">
        <f>+H1906</f>
        <v>800</v>
      </c>
      <c r="I1905" s="11">
        <f>+I1906</f>
        <v>800</v>
      </c>
      <c r="J1905" s="12">
        <f>IF(H1905&lt;&gt;0,I1905/H1905*100,"**.**")</f>
        <v>100</v>
      </c>
    </row>
    <row r="1906" spans="2:10" s="7" customFormat="1" ht="22.5">
      <c r="B1906" s="10"/>
      <c r="C1906" s="10"/>
      <c r="D1906" s="10"/>
      <c r="E1906" s="10" t="s">
        <v>1287</v>
      </c>
      <c r="F1906" s="10"/>
      <c r="G1906" s="10" t="s">
        <v>1288</v>
      </c>
      <c r="H1906" s="11">
        <f>+H1907</f>
        <v>800</v>
      </c>
      <c r="I1906" s="11">
        <f>+I1907</f>
        <v>800</v>
      </c>
      <c r="J1906" s="12">
        <f>IF(H1906&lt;&gt;0,I1906/H1906*100,"**.**")</f>
        <v>100</v>
      </c>
    </row>
    <row r="1907" spans="2:10" s="8" customFormat="1" ht="22.5">
      <c r="B1907" s="13"/>
      <c r="C1907" s="13"/>
      <c r="D1907" s="13"/>
      <c r="E1907" s="13"/>
      <c r="F1907" s="13" t="s">
        <v>701</v>
      </c>
      <c r="G1907" s="13" t="s">
        <v>702</v>
      </c>
      <c r="H1907" s="14">
        <f>+H1908</f>
        <v>800</v>
      </c>
      <c r="I1907" s="14">
        <f>+I1908</f>
        <v>800</v>
      </c>
      <c r="J1907" s="15">
        <f>IF(H1907&lt;&gt;0,I1907/H1907*100,"**.**")</f>
        <v>100</v>
      </c>
    </row>
    <row r="1908" spans="2:10" s="8" customFormat="1" ht="22.5">
      <c r="B1908" s="13"/>
      <c r="C1908" s="13"/>
      <c r="D1908" s="13"/>
      <c r="E1908" s="13"/>
      <c r="F1908" s="13" t="s">
        <v>701</v>
      </c>
      <c r="G1908" s="13" t="s">
        <v>702</v>
      </c>
      <c r="H1908" s="14">
        <v>800</v>
      </c>
      <c r="I1908" s="14">
        <v>800</v>
      </c>
      <c r="J1908" s="15">
        <f>IF(H1908&lt;&gt;0,I1908/H1908*100,"**.**")</f>
        <v>100</v>
      </c>
    </row>
    <row r="1909" spans="2:10" s="7" customFormat="1" ht="22.5">
      <c r="B1909" s="10" t="s">
        <v>524</v>
      </c>
      <c r="C1909" s="10"/>
      <c r="D1909" s="10"/>
      <c r="E1909" s="10"/>
      <c r="F1909" s="10"/>
      <c r="G1909" s="10" t="s">
        <v>525</v>
      </c>
      <c r="H1909" s="11">
        <f>+H1910+H1957+H1964+H1976</f>
        <v>83315.06</v>
      </c>
      <c r="I1909" s="11">
        <f>+I1910+I1957+I1964+I1976</f>
        <v>83315.06</v>
      </c>
      <c r="J1909" s="12">
        <f>IF(H1909&lt;&gt;0,I1909/H1909*100,"**.**")</f>
        <v>100</v>
      </c>
    </row>
    <row r="1910" spans="2:10" s="7" customFormat="1" ht="22.5">
      <c r="B1910" s="10"/>
      <c r="C1910" s="10" t="s">
        <v>69</v>
      </c>
      <c r="D1910" s="10"/>
      <c r="E1910" s="10"/>
      <c r="F1910" s="10"/>
      <c r="G1910" s="10" t="s">
        <v>70</v>
      </c>
      <c r="H1910" s="11">
        <f>+H1911</f>
        <v>18649.4</v>
      </c>
      <c r="I1910" s="11">
        <f>+I1911</f>
        <v>18649.4</v>
      </c>
      <c r="J1910" s="12">
        <f>IF(H1910&lt;&gt;0,I1910/H1910*100,"**.**")</f>
        <v>100</v>
      </c>
    </row>
    <row r="1911" spans="2:10" s="7" customFormat="1" ht="22.5">
      <c r="B1911" s="10"/>
      <c r="C1911" s="10" t="s">
        <v>1260</v>
      </c>
      <c r="D1911" s="10"/>
      <c r="E1911" s="10"/>
      <c r="F1911" s="10"/>
      <c r="G1911" s="10" t="s">
        <v>1261</v>
      </c>
      <c r="H1911" s="11">
        <f>+H1912</f>
        <v>18649.4</v>
      </c>
      <c r="I1911" s="11">
        <f>+I1912</f>
        <v>18649.4</v>
      </c>
      <c r="J1911" s="12">
        <f>IF(H1911&lt;&gt;0,I1911/H1911*100,"**.**")</f>
        <v>100</v>
      </c>
    </row>
    <row r="1912" spans="2:10" s="8" customFormat="1" ht="22.5">
      <c r="B1912" s="13"/>
      <c r="C1912" s="13" t="s">
        <v>1262</v>
      </c>
      <c r="D1912" s="13"/>
      <c r="E1912" s="13"/>
      <c r="F1912" s="13"/>
      <c r="G1912" s="13" t="s">
        <v>1263</v>
      </c>
      <c r="H1912" s="14">
        <f>+H1913</f>
        <v>18649.4</v>
      </c>
      <c r="I1912" s="14">
        <f>+I1913</f>
        <v>18649.4</v>
      </c>
      <c r="J1912" s="15">
        <f>IF(H1912&lt;&gt;0,I1912/H1912*100,"**.**")</f>
        <v>100</v>
      </c>
    </row>
    <row r="1913" spans="1:10" s="7" customFormat="1" ht="22.5">
      <c r="A1913" s="10" t="s">
        <v>403</v>
      </c>
      <c r="B1913" s="10"/>
      <c r="C1913" s="10"/>
      <c r="D1913" s="10" t="s">
        <v>526</v>
      </c>
      <c r="E1913" s="10"/>
      <c r="F1913" s="10"/>
      <c r="G1913" s="10" t="s">
        <v>527</v>
      </c>
      <c r="H1913" s="11">
        <f>+H1914</f>
        <v>18649.4</v>
      </c>
      <c r="I1913" s="11">
        <f>+I1914</f>
        <v>18649.4</v>
      </c>
      <c r="J1913" s="12">
        <f>IF(H1913&lt;&gt;0,I1913/H1913*100,"**.**")</f>
        <v>100</v>
      </c>
    </row>
    <row r="1914" spans="2:10" s="7" customFormat="1" ht="22.5">
      <c r="B1914" s="10"/>
      <c r="C1914" s="10"/>
      <c r="D1914" s="10"/>
      <c r="E1914" s="10" t="s">
        <v>1287</v>
      </c>
      <c r="F1914" s="10"/>
      <c r="G1914" s="10" t="s">
        <v>1288</v>
      </c>
      <c r="H1914" s="11">
        <f>+H1915+H1917+H1919+H1921+H1923+H1925+H1927+H1929+H1931+H1933+H1935+H1937+H1939+H1941+H1943+H1945+H1947+H1949+H1951+H1953+H1955</f>
        <v>18649.4</v>
      </c>
      <c r="I1914" s="11">
        <f>+I1915+I1917+I1919+I1921+I1923+I1925+I1927+I1929+I1931+I1933+I1935+I1937+I1939+I1941+I1943+I1945+I1947+I1949+I1951+I1953+I1955</f>
        <v>18649.4</v>
      </c>
      <c r="J1914" s="12">
        <f>IF(H1914&lt;&gt;0,I1914/H1914*100,"**.**")</f>
        <v>100</v>
      </c>
    </row>
    <row r="1915" spans="2:10" s="8" customFormat="1" ht="22.5">
      <c r="B1915" s="13"/>
      <c r="C1915" s="13"/>
      <c r="D1915" s="13"/>
      <c r="E1915" s="13"/>
      <c r="F1915" s="13" t="s">
        <v>659</v>
      </c>
      <c r="G1915" s="13" t="s">
        <v>660</v>
      </c>
      <c r="H1915" s="14">
        <f>+H1916</f>
        <v>300</v>
      </c>
      <c r="I1915" s="14">
        <f>+I1916</f>
        <v>300</v>
      </c>
      <c r="J1915" s="15">
        <f>IF(H1915&lt;&gt;0,I1915/H1915*100,"**.**")</f>
        <v>100</v>
      </c>
    </row>
    <row r="1916" spans="2:10" s="8" customFormat="1" ht="22.5">
      <c r="B1916" s="13"/>
      <c r="C1916" s="13"/>
      <c r="D1916" s="13"/>
      <c r="E1916" s="13"/>
      <c r="F1916" s="13" t="s">
        <v>659</v>
      </c>
      <c r="G1916" s="13" t="s">
        <v>660</v>
      </c>
      <c r="H1916" s="14">
        <v>300</v>
      </c>
      <c r="I1916" s="14">
        <v>300</v>
      </c>
      <c r="J1916" s="15">
        <f>IF(H1916&lt;&gt;0,I1916/H1916*100,"**.**")</f>
        <v>100</v>
      </c>
    </row>
    <row r="1917" spans="2:10" s="8" customFormat="1" ht="22.5">
      <c r="B1917" s="13"/>
      <c r="C1917" s="13"/>
      <c r="D1917" s="13"/>
      <c r="E1917" s="13"/>
      <c r="F1917" s="13" t="s">
        <v>649</v>
      </c>
      <c r="G1917" s="13" t="s">
        <v>650</v>
      </c>
      <c r="H1917" s="14">
        <f>+H1918</f>
        <v>400</v>
      </c>
      <c r="I1917" s="14">
        <f>+I1918</f>
        <v>400</v>
      </c>
      <c r="J1917" s="15">
        <f>IF(H1917&lt;&gt;0,I1917/H1917*100,"**.**")</f>
        <v>100</v>
      </c>
    </row>
    <row r="1918" spans="2:10" s="8" customFormat="1" ht="22.5">
      <c r="B1918" s="13"/>
      <c r="C1918" s="13"/>
      <c r="D1918" s="13"/>
      <c r="E1918" s="13"/>
      <c r="F1918" s="13" t="s">
        <v>649</v>
      </c>
      <c r="G1918" s="13" t="s">
        <v>650</v>
      </c>
      <c r="H1918" s="14">
        <v>400</v>
      </c>
      <c r="I1918" s="14">
        <v>400</v>
      </c>
      <c r="J1918" s="15">
        <f>IF(H1918&lt;&gt;0,I1918/H1918*100,"**.**")</f>
        <v>100</v>
      </c>
    </row>
    <row r="1919" spans="2:10" s="8" customFormat="1" ht="22.5">
      <c r="B1919" s="13"/>
      <c r="C1919" s="13"/>
      <c r="D1919" s="13"/>
      <c r="E1919" s="13"/>
      <c r="F1919" s="13" t="s">
        <v>685</v>
      </c>
      <c r="G1919" s="13" t="s">
        <v>686</v>
      </c>
      <c r="H1919" s="14">
        <f>+H1920</f>
        <v>250</v>
      </c>
      <c r="I1919" s="14">
        <f>+I1920</f>
        <v>250</v>
      </c>
      <c r="J1919" s="15">
        <f>IF(H1919&lt;&gt;0,I1919/H1919*100,"**.**")</f>
        <v>100</v>
      </c>
    </row>
    <row r="1920" spans="2:10" s="8" customFormat="1" ht="22.5">
      <c r="B1920" s="13"/>
      <c r="C1920" s="13"/>
      <c r="D1920" s="13"/>
      <c r="E1920" s="13"/>
      <c r="F1920" s="13" t="s">
        <v>685</v>
      </c>
      <c r="G1920" s="13" t="s">
        <v>686</v>
      </c>
      <c r="H1920" s="14">
        <v>250</v>
      </c>
      <c r="I1920" s="14">
        <v>250</v>
      </c>
      <c r="J1920" s="15">
        <f>IF(H1920&lt;&gt;0,I1920/H1920*100,"**.**")</f>
        <v>100</v>
      </c>
    </row>
    <row r="1921" spans="2:10" s="8" customFormat="1" ht="22.5">
      <c r="B1921" s="13"/>
      <c r="C1921" s="13"/>
      <c r="D1921" s="13"/>
      <c r="E1921" s="13"/>
      <c r="F1921" s="13" t="s">
        <v>651</v>
      </c>
      <c r="G1921" s="13" t="s">
        <v>652</v>
      </c>
      <c r="H1921" s="14">
        <f>+H1922</f>
        <v>2115.7</v>
      </c>
      <c r="I1921" s="14">
        <f>+I1922</f>
        <v>2115.7</v>
      </c>
      <c r="J1921" s="15">
        <f>IF(H1921&lt;&gt;0,I1921/H1921*100,"**.**")</f>
        <v>100</v>
      </c>
    </row>
    <row r="1922" spans="2:10" s="8" customFormat="1" ht="22.5">
      <c r="B1922" s="13"/>
      <c r="C1922" s="13"/>
      <c r="D1922" s="13"/>
      <c r="E1922" s="13"/>
      <c r="F1922" s="13" t="s">
        <v>651</v>
      </c>
      <c r="G1922" s="13" t="s">
        <v>652</v>
      </c>
      <c r="H1922" s="14">
        <v>2115.7</v>
      </c>
      <c r="I1922" s="14">
        <v>2115.7</v>
      </c>
      <c r="J1922" s="15">
        <f>IF(H1922&lt;&gt;0,I1922/H1922*100,"**.**")</f>
        <v>100</v>
      </c>
    </row>
    <row r="1923" spans="2:10" s="8" customFormat="1" ht="22.5">
      <c r="B1923" s="13"/>
      <c r="C1923" s="13"/>
      <c r="D1923" s="13"/>
      <c r="E1923" s="13"/>
      <c r="F1923" s="13" t="s">
        <v>653</v>
      </c>
      <c r="G1923" s="13" t="s">
        <v>654</v>
      </c>
      <c r="H1923" s="14">
        <f>+H1924</f>
        <v>1200</v>
      </c>
      <c r="I1923" s="14">
        <f>+I1924</f>
        <v>1200</v>
      </c>
      <c r="J1923" s="15">
        <f>IF(H1923&lt;&gt;0,I1923/H1923*100,"**.**")</f>
        <v>100</v>
      </c>
    </row>
    <row r="1924" spans="2:10" s="8" customFormat="1" ht="22.5">
      <c r="B1924" s="13"/>
      <c r="C1924" s="13"/>
      <c r="D1924" s="13"/>
      <c r="E1924" s="13"/>
      <c r="F1924" s="13" t="s">
        <v>653</v>
      </c>
      <c r="G1924" s="13" t="s">
        <v>654</v>
      </c>
      <c r="H1924" s="14">
        <v>1200</v>
      </c>
      <c r="I1924" s="14">
        <v>1200</v>
      </c>
      <c r="J1924" s="15">
        <f>IF(H1924&lt;&gt;0,I1924/H1924*100,"**.**")</f>
        <v>100</v>
      </c>
    </row>
    <row r="1925" spans="2:10" s="8" customFormat="1" ht="22.5">
      <c r="B1925" s="13"/>
      <c r="C1925" s="13"/>
      <c r="D1925" s="13"/>
      <c r="E1925" s="13"/>
      <c r="F1925" s="13" t="s">
        <v>689</v>
      </c>
      <c r="G1925" s="13" t="s">
        <v>690</v>
      </c>
      <c r="H1925" s="14">
        <f>+H1926</f>
        <v>1000</v>
      </c>
      <c r="I1925" s="14">
        <f>+I1926</f>
        <v>1000</v>
      </c>
      <c r="J1925" s="15">
        <f>IF(H1925&lt;&gt;0,I1925/H1925*100,"**.**")</f>
        <v>100</v>
      </c>
    </row>
    <row r="1926" spans="2:10" s="8" customFormat="1" ht="22.5">
      <c r="B1926" s="13"/>
      <c r="C1926" s="13"/>
      <c r="D1926" s="13"/>
      <c r="E1926" s="13"/>
      <c r="F1926" s="13" t="s">
        <v>689</v>
      </c>
      <c r="G1926" s="13" t="s">
        <v>690</v>
      </c>
      <c r="H1926" s="14">
        <v>1000</v>
      </c>
      <c r="I1926" s="14">
        <v>1000</v>
      </c>
      <c r="J1926" s="15">
        <f>IF(H1926&lt;&gt;0,I1926/H1926*100,"**.**")</f>
        <v>100</v>
      </c>
    </row>
    <row r="1927" spans="2:10" s="8" customFormat="1" ht="22.5">
      <c r="B1927" s="13"/>
      <c r="C1927" s="13"/>
      <c r="D1927" s="13"/>
      <c r="E1927" s="13"/>
      <c r="F1927" s="13" t="s">
        <v>691</v>
      </c>
      <c r="G1927" s="13" t="s">
        <v>692</v>
      </c>
      <c r="H1927" s="14">
        <f>+H1928</f>
        <v>108</v>
      </c>
      <c r="I1927" s="14">
        <f>+I1928</f>
        <v>108</v>
      </c>
      <c r="J1927" s="15">
        <f>IF(H1927&lt;&gt;0,I1927/H1927*100,"**.**")</f>
        <v>100</v>
      </c>
    </row>
    <row r="1928" spans="2:10" s="8" customFormat="1" ht="22.5">
      <c r="B1928" s="13"/>
      <c r="C1928" s="13"/>
      <c r="D1928" s="13"/>
      <c r="E1928" s="13"/>
      <c r="F1928" s="13" t="s">
        <v>691</v>
      </c>
      <c r="G1928" s="13" t="s">
        <v>692</v>
      </c>
      <c r="H1928" s="14">
        <v>108</v>
      </c>
      <c r="I1928" s="14">
        <v>108</v>
      </c>
      <c r="J1928" s="15">
        <f>IF(H1928&lt;&gt;0,I1928/H1928*100,"**.**")</f>
        <v>100</v>
      </c>
    </row>
    <row r="1929" spans="2:10" s="8" customFormat="1" ht="22.5">
      <c r="B1929" s="13"/>
      <c r="C1929" s="13"/>
      <c r="D1929" s="13"/>
      <c r="E1929" s="13"/>
      <c r="F1929" s="13" t="s">
        <v>693</v>
      </c>
      <c r="G1929" s="13" t="s">
        <v>694</v>
      </c>
      <c r="H1929" s="14">
        <f>+H1930</f>
        <v>500</v>
      </c>
      <c r="I1929" s="14">
        <f>+I1930</f>
        <v>500</v>
      </c>
      <c r="J1929" s="15">
        <f>IF(H1929&lt;&gt;0,I1929/H1929*100,"**.**")</f>
        <v>100</v>
      </c>
    </row>
    <row r="1930" spans="2:10" s="8" customFormat="1" ht="22.5">
      <c r="B1930" s="13"/>
      <c r="C1930" s="13"/>
      <c r="D1930" s="13"/>
      <c r="E1930" s="13"/>
      <c r="F1930" s="13" t="s">
        <v>693</v>
      </c>
      <c r="G1930" s="13" t="s">
        <v>694</v>
      </c>
      <c r="H1930" s="14">
        <v>500</v>
      </c>
      <c r="I1930" s="14">
        <v>500</v>
      </c>
      <c r="J1930" s="15">
        <f>IF(H1930&lt;&gt;0,I1930/H1930*100,"**.**")</f>
        <v>100</v>
      </c>
    </row>
    <row r="1931" spans="2:10" s="8" customFormat="1" ht="22.5">
      <c r="B1931" s="13"/>
      <c r="C1931" s="13"/>
      <c r="D1931" s="13"/>
      <c r="E1931" s="13"/>
      <c r="F1931" s="13" t="s">
        <v>695</v>
      </c>
      <c r="G1931" s="13" t="s">
        <v>696</v>
      </c>
      <c r="H1931" s="14">
        <f>+H1932</f>
        <v>500</v>
      </c>
      <c r="I1931" s="14">
        <f>+I1932</f>
        <v>500</v>
      </c>
      <c r="J1931" s="15">
        <f>IF(H1931&lt;&gt;0,I1931/H1931*100,"**.**")</f>
        <v>100</v>
      </c>
    </row>
    <row r="1932" spans="2:10" s="8" customFormat="1" ht="22.5">
      <c r="B1932" s="13"/>
      <c r="C1932" s="13"/>
      <c r="D1932" s="13"/>
      <c r="E1932" s="13"/>
      <c r="F1932" s="13" t="s">
        <v>695</v>
      </c>
      <c r="G1932" s="13" t="s">
        <v>696</v>
      </c>
      <c r="H1932" s="14">
        <v>500</v>
      </c>
      <c r="I1932" s="14">
        <v>500</v>
      </c>
      <c r="J1932" s="15">
        <f>IF(H1932&lt;&gt;0,I1932/H1932*100,"**.**")</f>
        <v>100</v>
      </c>
    </row>
    <row r="1933" spans="2:10" s="8" customFormat="1" ht="22.5">
      <c r="B1933" s="13"/>
      <c r="C1933" s="13"/>
      <c r="D1933" s="13"/>
      <c r="E1933" s="13"/>
      <c r="F1933" s="13" t="s">
        <v>697</v>
      </c>
      <c r="G1933" s="13" t="s">
        <v>698</v>
      </c>
      <c r="H1933" s="14">
        <f>+H1934</f>
        <v>200</v>
      </c>
      <c r="I1933" s="14">
        <f>+I1934</f>
        <v>200</v>
      </c>
      <c r="J1933" s="15">
        <f>IF(H1933&lt;&gt;0,I1933/H1933*100,"**.**")</f>
        <v>100</v>
      </c>
    </row>
    <row r="1934" spans="2:10" s="8" customFormat="1" ht="22.5">
      <c r="B1934" s="13"/>
      <c r="C1934" s="13"/>
      <c r="D1934" s="13"/>
      <c r="E1934" s="13"/>
      <c r="F1934" s="13" t="s">
        <v>697</v>
      </c>
      <c r="G1934" s="13" t="s">
        <v>698</v>
      </c>
      <c r="H1934" s="14">
        <v>200</v>
      </c>
      <c r="I1934" s="14">
        <v>200</v>
      </c>
      <c r="J1934" s="15">
        <f>IF(H1934&lt;&gt;0,I1934/H1934*100,"**.**")</f>
        <v>100</v>
      </c>
    </row>
    <row r="1935" spans="2:10" s="8" customFormat="1" ht="22.5">
      <c r="B1935" s="13"/>
      <c r="C1935" s="13"/>
      <c r="D1935" s="13"/>
      <c r="E1935" s="13"/>
      <c r="F1935" s="13" t="s">
        <v>661</v>
      </c>
      <c r="G1935" s="13" t="s">
        <v>662</v>
      </c>
      <c r="H1935" s="14">
        <f>+H1936</f>
        <v>20</v>
      </c>
      <c r="I1935" s="14">
        <f>+I1936</f>
        <v>20</v>
      </c>
      <c r="J1935" s="15">
        <f>IF(H1935&lt;&gt;0,I1935/H1935*100,"**.**")</f>
        <v>100</v>
      </c>
    </row>
    <row r="1936" spans="2:10" s="8" customFormat="1" ht="22.5">
      <c r="B1936" s="13"/>
      <c r="C1936" s="13"/>
      <c r="D1936" s="13"/>
      <c r="E1936" s="13"/>
      <c r="F1936" s="13" t="s">
        <v>661</v>
      </c>
      <c r="G1936" s="13" t="s">
        <v>662</v>
      </c>
      <c r="H1936" s="14">
        <v>20</v>
      </c>
      <c r="I1936" s="14">
        <v>20</v>
      </c>
      <c r="J1936" s="15">
        <f>IF(H1936&lt;&gt;0,I1936/H1936*100,"**.**")</f>
        <v>100</v>
      </c>
    </row>
    <row r="1937" spans="2:10" s="8" customFormat="1" ht="22.5">
      <c r="B1937" s="13"/>
      <c r="C1937" s="13"/>
      <c r="D1937" s="13"/>
      <c r="E1937" s="13"/>
      <c r="F1937" s="13" t="s">
        <v>699</v>
      </c>
      <c r="G1937" s="13" t="s">
        <v>700</v>
      </c>
      <c r="H1937" s="14">
        <f>+H1938</f>
        <v>3471.7</v>
      </c>
      <c r="I1937" s="14">
        <f>+I1938</f>
        <v>3471.7</v>
      </c>
      <c r="J1937" s="15">
        <f>IF(H1937&lt;&gt;0,I1937/H1937*100,"**.**")</f>
        <v>100</v>
      </c>
    </row>
    <row r="1938" spans="2:10" s="8" customFormat="1" ht="22.5">
      <c r="B1938" s="13"/>
      <c r="C1938" s="13"/>
      <c r="D1938" s="13"/>
      <c r="E1938" s="13"/>
      <c r="F1938" s="13" t="s">
        <v>699</v>
      </c>
      <c r="G1938" s="13" t="s">
        <v>700</v>
      </c>
      <c r="H1938" s="14">
        <v>3471.7</v>
      </c>
      <c r="I1938" s="14">
        <v>3471.7</v>
      </c>
      <c r="J1938" s="15">
        <f>IF(H1938&lt;&gt;0,I1938/H1938*100,"**.**")</f>
        <v>100</v>
      </c>
    </row>
    <row r="1939" spans="2:10" s="8" customFormat="1" ht="22.5">
      <c r="B1939" s="13"/>
      <c r="C1939" s="13"/>
      <c r="D1939" s="13"/>
      <c r="E1939" s="13"/>
      <c r="F1939" s="13" t="s">
        <v>701</v>
      </c>
      <c r="G1939" s="13" t="s">
        <v>702</v>
      </c>
      <c r="H1939" s="14">
        <f>+H1940</f>
        <v>1572</v>
      </c>
      <c r="I1939" s="14">
        <f>+I1940</f>
        <v>1572</v>
      </c>
      <c r="J1939" s="15">
        <f>IF(H1939&lt;&gt;0,I1939/H1939*100,"**.**")</f>
        <v>100</v>
      </c>
    </row>
    <row r="1940" spans="2:10" s="8" customFormat="1" ht="22.5">
      <c r="B1940" s="13"/>
      <c r="C1940" s="13"/>
      <c r="D1940" s="13"/>
      <c r="E1940" s="13"/>
      <c r="F1940" s="13" t="s">
        <v>701</v>
      </c>
      <c r="G1940" s="13" t="s">
        <v>702</v>
      </c>
      <c r="H1940" s="14">
        <v>1572</v>
      </c>
      <c r="I1940" s="14">
        <v>1572</v>
      </c>
      <c r="J1940" s="15">
        <f>IF(H1940&lt;&gt;0,I1940/H1940*100,"**.**")</f>
        <v>100</v>
      </c>
    </row>
    <row r="1941" spans="2:10" s="8" customFormat="1" ht="22.5">
      <c r="B1941" s="13"/>
      <c r="C1941" s="13"/>
      <c r="D1941" s="13"/>
      <c r="E1941" s="13"/>
      <c r="F1941" s="13" t="s">
        <v>824</v>
      </c>
      <c r="G1941" s="13" t="s">
        <v>825</v>
      </c>
      <c r="H1941" s="14">
        <f>+H1942</f>
        <v>300</v>
      </c>
      <c r="I1941" s="14">
        <f>+I1942</f>
        <v>300</v>
      </c>
      <c r="J1941" s="15">
        <f>IF(H1941&lt;&gt;0,I1941/H1941*100,"**.**")</f>
        <v>100</v>
      </c>
    </row>
    <row r="1942" spans="2:10" s="8" customFormat="1" ht="22.5">
      <c r="B1942" s="13"/>
      <c r="C1942" s="13"/>
      <c r="D1942" s="13"/>
      <c r="E1942" s="13"/>
      <c r="F1942" s="13" t="s">
        <v>824</v>
      </c>
      <c r="G1942" s="13" t="s">
        <v>825</v>
      </c>
      <c r="H1942" s="14">
        <v>300</v>
      </c>
      <c r="I1942" s="14">
        <v>300</v>
      </c>
      <c r="J1942" s="15">
        <f>IF(H1942&lt;&gt;0,I1942/H1942*100,"**.**")</f>
        <v>100</v>
      </c>
    </row>
    <row r="1943" spans="2:10" s="8" customFormat="1" ht="22.5">
      <c r="B1943" s="13"/>
      <c r="C1943" s="13"/>
      <c r="D1943" s="13"/>
      <c r="E1943" s="13"/>
      <c r="F1943" s="13" t="s">
        <v>816</v>
      </c>
      <c r="G1943" s="13" t="s">
        <v>817</v>
      </c>
      <c r="H1943" s="14">
        <f>+H1944</f>
        <v>550</v>
      </c>
      <c r="I1943" s="14">
        <f>+I1944</f>
        <v>550</v>
      </c>
      <c r="J1943" s="15">
        <f>IF(H1943&lt;&gt;0,I1943/H1943*100,"**.**")</f>
        <v>100</v>
      </c>
    </row>
    <row r="1944" spans="2:10" s="8" customFormat="1" ht="22.5">
      <c r="B1944" s="13"/>
      <c r="C1944" s="13"/>
      <c r="D1944" s="13"/>
      <c r="E1944" s="13"/>
      <c r="F1944" s="13" t="s">
        <v>816</v>
      </c>
      <c r="G1944" s="13" t="s">
        <v>817</v>
      </c>
      <c r="H1944" s="14">
        <v>550</v>
      </c>
      <c r="I1944" s="14">
        <v>550</v>
      </c>
      <c r="J1944" s="15">
        <f>IF(H1944&lt;&gt;0,I1944/H1944*100,"**.**")</f>
        <v>100</v>
      </c>
    </row>
    <row r="1945" spans="2:10" s="8" customFormat="1" ht="22.5">
      <c r="B1945" s="13"/>
      <c r="C1945" s="13"/>
      <c r="D1945" s="13"/>
      <c r="E1945" s="13"/>
      <c r="F1945" s="13" t="s">
        <v>868</v>
      </c>
      <c r="G1945" s="13" t="s">
        <v>869</v>
      </c>
      <c r="H1945" s="14">
        <f>+H1946</f>
        <v>300</v>
      </c>
      <c r="I1945" s="14">
        <f>+I1946</f>
        <v>300</v>
      </c>
      <c r="J1945" s="15">
        <f>IF(H1945&lt;&gt;0,I1945/H1945*100,"**.**")</f>
        <v>100</v>
      </c>
    </row>
    <row r="1946" spans="2:10" s="8" customFormat="1" ht="22.5">
      <c r="B1946" s="13"/>
      <c r="C1946" s="13"/>
      <c r="D1946" s="13"/>
      <c r="E1946" s="13"/>
      <c r="F1946" s="13" t="s">
        <v>868</v>
      </c>
      <c r="G1946" s="13" t="s">
        <v>869</v>
      </c>
      <c r="H1946" s="14">
        <v>300</v>
      </c>
      <c r="I1946" s="14">
        <v>300</v>
      </c>
      <c r="J1946" s="15">
        <f>IF(H1946&lt;&gt;0,I1946/H1946*100,"**.**")</f>
        <v>100</v>
      </c>
    </row>
    <row r="1947" spans="2:10" s="8" customFormat="1" ht="22.5">
      <c r="B1947" s="13"/>
      <c r="C1947" s="13"/>
      <c r="D1947" s="13"/>
      <c r="E1947" s="13"/>
      <c r="F1947" s="13" t="s">
        <v>687</v>
      </c>
      <c r="G1947" s="13" t="s">
        <v>688</v>
      </c>
      <c r="H1947" s="14">
        <f>+H1948</f>
        <v>40</v>
      </c>
      <c r="I1947" s="14">
        <f>+I1948</f>
        <v>40</v>
      </c>
      <c r="J1947" s="15">
        <f>IF(H1947&lt;&gt;0,I1947/H1947*100,"**.**")</f>
        <v>100</v>
      </c>
    </row>
    <row r="1948" spans="2:10" s="8" customFormat="1" ht="22.5">
      <c r="B1948" s="13"/>
      <c r="C1948" s="13"/>
      <c r="D1948" s="13"/>
      <c r="E1948" s="13"/>
      <c r="F1948" s="13" t="s">
        <v>687</v>
      </c>
      <c r="G1948" s="13" t="s">
        <v>688</v>
      </c>
      <c r="H1948" s="14">
        <v>40</v>
      </c>
      <c r="I1948" s="14">
        <v>40</v>
      </c>
      <c r="J1948" s="15">
        <f>IF(H1948&lt;&gt;0,I1948/H1948*100,"**.**")</f>
        <v>100</v>
      </c>
    </row>
    <row r="1949" spans="2:10" s="8" customFormat="1" ht="22.5">
      <c r="B1949" s="13"/>
      <c r="C1949" s="13"/>
      <c r="D1949" s="13"/>
      <c r="E1949" s="13"/>
      <c r="F1949" s="13" t="s">
        <v>818</v>
      </c>
      <c r="G1949" s="13" t="s">
        <v>819</v>
      </c>
      <c r="H1949" s="14">
        <f>+H1950</f>
        <v>126</v>
      </c>
      <c r="I1949" s="14">
        <f>+I1950</f>
        <v>126</v>
      </c>
      <c r="J1949" s="15">
        <f>IF(H1949&lt;&gt;0,I1949/H1949*100,"**.**")</f>
        <v>100</v>
      </c>
    </row>
    <row r="1950" spans="2:10" s="8" customFormat="1" ht="22.5">
      <c r="B1950" s="13"/>
      <c r="C1950" s="13"/>
      <c r="D1950" s="13"/>
      <c r="E1950" s="13"/>
      <c r="F1950" s="13" t="s">
        <v>818</v>
      </c>
      <c r="G1950" s="13" t="s">
        <v>819</v>
      </c>
      <c r="H1950" s="14">
        <v>126</v>
      </c>
      <c r="I1950" s="14">
        <v>126</v>
      </c>
      <c r="J1950" s="15">
        <f>IF(H1950&lt;&gt;0,I1950/H1950*100,"**.**")</f>
        <v>100</v>
      </c>
    </row>
    <row r="1951" spans="2:10" s="8" customFormat="1" ht="22.5">
      <c r="B1951" s="13"/>
      <c r="C1951" s="13"/>
      <c r="D1951" s="13"/>
      <c r="E1951" s="13"/>
      <c r="F1951" s="13" t="s">
        <v>657</v>
      </c>
      <c r="G1951" s="13" t="s">
        <v>658</v>
      </c>
      <c r="H1951" s="14">
        <f>+H1952</f>
        <v>500</v>
      </c>
      <c r="I1951" s="14">
        <f>+I1952</f>
        <v>500</v>
      </c>
      <c r="J1951" s="15">
        <f>IF(H1951&lt;&gt;0,I1951/H1951*100,"**.**")</f>
        <v>100</v>
      </c>
    </row>
    <row r="1952" spans="2:10" s="8" customFormat="1" ht="22.5">
      <c r="B1952" s="13"/>
      <c r="C1952" s="13"/>
      <c r="D1952" s="13"/>
      <c r="E1952" s="13"/>
      <c r="F1952" s="13" t="s">
        <v>657</v>
      </c>
      <c r="G1952" s="13" t="s">
        <v>658</v>
      </c>
      <c r="H1952" s="14">
        <v>500</v>
      </c>
      <c r="I1952" s="14">
        <v>500</v>
      </c>
      <c r="J1952" s="15">
        <f>IF(H1952&lt;&gt;0,I1952/H1952*100,"**.**")</f>
        <v>100</v>
      </c>
    </row>
    <row r="1953" spans="2:10" s="8" customFormat="1" ht="22.5">
      <c r="B1953" s="13"/>
      <c r="C1953" s="13"/>
      <c r="D1953" s="13"/>
      <c r="E1953" s="13"/>
      <c r="F1953" s="13" t="s">
        <v>741</v>
      </c>
      <c r="G1953" s="13" t="s">
        <v>742</v>
      </c>
      <c r="H1953" s="14">
        <f>+H1954</f>
        <v>1500</v>
      </c>
      <c r="I1953" s="14">
        <f>+I1954</f>
        <v>1500</v>
      </c>
      <c r="J1953" s="15">
        <f>IF(H1953&lt;&gt;0,I1953/H1953*100,"**.**")</f>
        <v>100</v>
      </c>
    </row>
    <row r="1954" spans="2:10" s="8" customFormat="1" ht="22.5">
      <c r="B1954" s="13"/>
      <c r="C1954" s="13"/>
      <c r="D1954" s="13"/>
      <c r="E1954" s="13"/>
      <c r="F1954" s="13" t="s">
        <v>741</v>
      </c>
      <c r="G1954" s="13" t="s">
        <v>742</v>
      </c>
      <c r="H1954" s="14">
        <v>1500</v>
      </c>
      <c r="I1954" s="14">
        <v>1500</v>
      </c>
      <c r="J1954" s="15">
        <f>IF(H1954&lt;&gt;0,I1954/H1954*100,"**.**")</f>
        <v>100</v>
      </c>
    </row>
    <row r="1955" spans="2:10" s="8" customFormat="1" ht="22.5">
      <c r="B1955" s="13"/>
      <c r="C1955" s="13"/>
      <c r="D1955" s="13"/>
      <c r="E1955" s="13"/>
      <c r="F1955" s="13" t="s">
        <v>1268</v>
      </c>
      <c r="G1955" s="13" t="s">
        <v>1269</v>
      </c>
      <c r="H1955" s="14">
        <f>+H1956</f>
        <v>3696</v>
      </c>
      <c r="I1955" s="14">
        <f>+I1956</f>
        <v>3696</v>
      </c>
      <c r="J1955" s="15">
        <f>IF(H1955&lt;&gt;0,I1955/H1955*100,"**.**")</f>
        <v>100</v>
      </c>
    </row>
    <row r="1956" spans="2:10" s="8" customFormat="1" ht="22.5">
      <c r="B1956" s="13"/>
      <c r="C1956" s="13"/>
      <c r="D1956" s="13"/>
      <c r="E1956" s="13"/>
      <c r="F1956" s="13" t="s">
        <v>1268</v>
      </c>
      <c r="G1956" s="13" t="s">
        <v>1269</v>
      </c>
      <c r="H1956" s="14">
        <v>3696</v>
      </c>
      <c r="I1956" s="14">
        <v>3696</v>
      </c>
      <c r="J1956" s="15">
        <f>IF(H1956&lt;&gt;0,I1956/H1956*100,"**.**")</f>
        <v>100</v>
      </c>
    </row>
    <row r="1957" spans="2:10" s="7" customFormat="1" ht="22.5">
      <c r="B1957" s="10"/>
      <c r="C1957" s="10" t="s">
        <v>363</v>
      </c>
      <c r="D1957" s="10"/>
      <c r="E1957" s="10"/>
      <c r="F1957" s="10"/>
      <c r="G1957" s="10" t="s">
        <v>364</v>
      </c>
      <c r="H1957" s="11">
        <f>+H1958</f>
        <v>4100</v>
      </c>
      <c r="I1957" s="11">
        <f>+I1958</f>
        <v>4100</v>
      </c>
      <c r="J1957" s="12">
        <f>IF(H1957&lt;&gt;0,I1957/H1957*100,"**.**")</f>
        <v>100</v>
      </c>
    </row>
    <row r="1958" spans="2:10" s="7" customFormat="1" ht="22.5">
      <c r="B1958" s="10"/>
      <c r="C1958" s="10" t="s">
        <v>1137</v>
      </c>
      <c r="D1958" s="10"/>
      <c r="E1958" s="10"/>
      <c r="F1958" s="10"/>
      <c r="G1958" s="10" t="s">
        <v>1138</v>
      </c>
      <c r="H1958" s="11">
        <f>+H1959</f>
        <v>4100</v>
      </c>
      <c r="I1958" s="11">
        <f>+I1959</f>
        <v>4100</v>
      </c>
      <c r="J1958" s="12">
        <f>IF(H1958&lt;&gt;0,I1958/H1958*100,"**.**")</f>
        <v>100</v>
      </c>
    </row>
    <row r="1959" spans="2:10" s="8" customFormat="1" ht="22.5">
      <c r="B1959" s="13"/>
      <c r="C1959" s="13" t="s">
        <v>1139</v>
      </c>
      <c r="D1959" s="13"/>
      <c r="E1959" s="13"/>
      <c r="F1959" s="13"/>
      <c r="G1959" s="13" t="s">
        <v>1140</v>
      </c>
      <c r="H1959" s="14">
        <f>+H1960</f>
        <v>4100</v>
      </c>
      <c r="I1959" s="14">
        <f>+I1960</f>
        <v>4100</v>
      </c>
      <c r="J1959" s="15">
        <f>IF(H1959&lt;&gt;0,I1959/H1959*100,"**.**")</f>
        <v>100</v>
      </c>
    </row>
    <row r="1960" spans="1:10" s="7" customFormat="1" ht="22.5">
      <c r="A1960" s="10" t="s">
        <v>404</v>
      </c>
      <c r="B1960" s="10"/>
      <c r="C1960" s="10"/>
      <c r="D1960" s="10" t="s">
        <v>866</v>
      </c>
      <c r="E1960" s="10"/>
      <c r="F1960" s="10"/>
      <c r="G1960" s="10" t="s">
        <v>867</v>
      </c>
      <c r="H1960" s="11">
        <f>+H1961</f>
        <v>4100</v>
      </c>
      <c r="I1960" s="11">
        <f>+I1961</f>
        <v>4100</v>
      </c>
      <c r="J1960" s="12">
        <f>IF(H1960&lt;&gt;0,I1960/H1960*100,"**.**")</f>
        <v>100</v>
      </c>
    </row>
    <row r="1961" spans="2:10" s="7" customFormat="1" ht="22.5">
      <c r="B1961" s="10"/>
      <c r="C1961" s="10"/>
      <c r="D1961" s="10"/>
      <c r="E1961" s="10" t="s">
        <v>1287</v>
      </c>
      <c r="F1961" s="10"/>
      <c r="G1961" s="10" t="s">
        <v>1288</v>
      </c>
      <c r="H1961" s="11">
        <f>+H1962</f>
        <v>4100</v>
      </c>
      <c r="I1961" s="11">
        <f>+I1962</f>
        <v>4100</v>
      </c>
      <c r="J1961" s="12">
        <f>IF(H1961&lt;&gt;0,I1961/H1961*100,"**.**")</f>
        <v>100</v>
      </c>
    </row>
    <row r="1962" spans="2:10" s="8" customFormat="1" ht="22.5">
      <c r="B1962" s="13"/>
      <c r="C1962" s="13"/>
      <c r="D1962" s="13"/>
      <c r="E1962" s="13"/>
      <c r="F1962" s="13" t="s">
        <v>701</v>
      </c>
      <c r="G1962" s="13" t="s">
        <v>702</v>
      </c>
      <c r="H1962" s="14">
        <f>+H1963</f>
        <v>4100</v>
      </c>
      <c r="I1962" s="14">
        <f>+I1963</f>
        <v>4100</v>
      </c>
      <c r="J1962" s="15">
        <f>IF(H1962&lt;&gt;0,I1962/H1962*100,"**.**")</f>
        <v>100</v>
      </c>
    </row>
    <row r="1963" spans="2:10" s="8" customFormat="1" ht="22.5">
      <c r="B1963" s="13"/>
      <c r="C1963" s="13"/>
      <c r="D1963" s="13"/>
      <c r="E1963" s="13"/>
      <c r="F1963" s="13" t="s">
        <v>701</v>
      </c>
      <c r="G1963" s="13" t="s">
        <v>702</v>
      </c>
      <c r="H1963" s="14">
        <v>4100</v>
      </c>
      <c r="I1963" s="14">
        <v>4100</v>
      </c>
      <c r="J1963" s="15">
        <f>IF(H1963&lt;&gt;0,I1963/H1963*100,"**.**")</f>
        <v>100</v>
      </c>
    </row>
    <row r="1964" spans="2:10" s="7" customFormat="1" ht="22.5">
      <c r="B1964" s="10"/>
      <c r="C1964" s="10" t="s">
        <v>433</v>
      </c>
      <c r="D1964" s="10"/>
      <c r="E1964" s="10"/>
      <c r="F1964" s="10"/>
      <c r="G1964" s="10" t="s">
        <v>434</v>
      </c>
      <c r="H1964" s="11">
        <f>+H1965</f>
        <v>50565.66</v>
      </c>
      <c r="I1964" s="11">
        <f>+I1965</f>
        <v>50565.66</v>
      </c>
      <c r="J1964" s="12">
        <f>IF(H1964&lt;&gt;0,I1964/H1964*100,"**.**")</f>
        <v>100</v>
      </c>
    </row>
    <row r="1965" spans="2:10" s="7" customFormat="1" ht="22.5">
      <c r="B1965" s="10"/>
      <c r="C1965" s="10" t="s">
        <v>1199</v>
      </c>
      <c r="D1965" s="10"/>
      <c r="E1965" s="10"/>
      <c r="F1965" s="10"/>
      <c r="G1965" s="10" t="s">
        <v>1200</v>
      </c>
      <c r="H1965" s="11">
        <f>+H1966+H1971</f>
        <v>50565.66</v>
      </c>
      <c r="I1965" s="11">
        <f>+I1966+I1971</f>
        <v>50565.66</v>
      </c>
      <c r="J1965" s="12">
        <f>IF(H1965&lt;&gt;0,I1965/H1965*100,"**.**")</f>
        <v>100</v>
      </c>
    </row>
    <row r="1966" spans="2:10" s="8" customFormat="1" ht="22.5">
      <c r="B1966" s="13"/>
      <c r="C1966" s="13" t="s">
        <v>1201</v>
      </c>
      <c r="D1966" s="13"/>
      <c r="E1966" s="13"/>
      <c r="F1966" s="13"/>
      <c r="G1966" s="13" t="s">
        <v>1202</v>
      </c>
      <c r="H1966" s="14">
        <f>+H1967</f>
        <v>29919</v>
      </c>
      <c r="I1966" s="14">
        <f>+I1967</f>
        <v>29919</v>
      </c>
      <c r="J1966" s="15">
        <f>IF(H1966&lt;&gt;0,I1966/H1966*100,"**.**")</f>
        <v>100</v>
      </c>
    </row>
    <row r="1967" spans="1:10" s="7" customFormat="1" ht="22.5">
      <c r="A1967" s="10" t="s">
        <v>405</v>
      </c>
      <c r="B1967" s="10"/>
      <c r="C1967" s="10"/>
      <c r="D1967" s="10" t="s">
        <v>530</v>
      </c>
      <c r="E1967" s="10"/>
      <c r="F1967" s="10"/>
      <c r="G1967" s="10" t="s">
        <v>531</v>
      </c>
      <c r="H1967" s="11">
        <f>+H1968</f>
        <v>29919</v>
      </c>
      <c r="I1967" s="11">
        <f>+I1968</f>
        <v>29919</v>
      </c>
      <c r="J1967" s="12">
        <f>IF(H1967&lt;&gt;0,I1967/H1967*100,"**.**")</f>
        <v>100</v>
      </c>
    </row>
    <row r="1968" spans="2:10" s="7" customFormat="1" ht="22.5">
      <c r="B1968" s="10"/>
      <c r="C1968" s="10"/>
      <c r="D1968" s="10"/>
      <c r="E1968" s="10" t="s">
        <v>1287</v>
      </c>
      <c r="F1968" s="10"/>
      <c r="G1968" s="10" t="s">
        <v>1288</v>
      </c>
      <c r="H1968" s="11">
        <f>+H1969</f>
        <v>29919</v>
      </c>
      <c r="I1968" s="11">
        <f>+I1969</f>
        <v>29919</v>
      </c>
      <c r="J1968" s="12">
        <f>IF(H1968&lt;&gt;0,I1968/H1968*100,"**.**")</f>
        <v>100</v>
      </c>
    </row>
    <row r="1969" spans="2:10" s="8" customFormat="1" ht="22.5">
      <c r="B1969" s="13"/>
      <c r="C1969" s="13"/>
      <c r="D1969" s="13"/>
      <c r="E1969" s="13"/>
      <c r="F1969" s="13" t="s">
        <v>701</v>
      </c>
      <c r="G1969" s="13" t="s">
        <v>702</v>
      </c>
      <c r="H1969" s="14">
        <f>+H1970</f>
        <v>29919</v>
      </c>
      <c r="I1969" s="14">
        <f>+I1970</f>
        <v>29919</v>
      </c>
      <c r="J1969" s="15">
        <f>IF(H1969&lt;&gt;0,I1969/H1969*100,"**.**")</f>
        <v>100</v>
      </c>
    </row>
    <row r="1970" spans="2:10" s="8" customFormat="1" ht="22.5">
      <c r="B1970" s="13"/>
      <c r="C1970" s="13"/>
      <c r="D1970" s="13"/>
      <c r="E1970" s="13"/>
      <c r="F1970" s="13" t="s">
        <v>701</v>
      </c>
      <c r="G1970" s="13" t="s">
        <v>702</v>
      </c>
      <c r="H1970" s="14">
        <v>29919</v>
      </c>
      <c r="I1970" s="14">
        <v>29919</v>
      </c>
      <c r="J1970" s="15">
        <f>IF(H1970&lt;&gt;0,I1970/H1970*100,"**.**")</f>
        <v>100</v>
      </c>
    </row>
    <row r="1971" spans="2:10" s="8" customFormat="1" ht="22.5">
      <c r="B1971" s="13"/>
      <c r="C1971" s="13" t="s">
        <v>1203</v>
      </c>
      <c r="D1971" s="13"/>
      <c r="E1971" s="13"/>
      <c r="F1971" s="13"/>
      <c r="G1971" s="13" t="s">
        <v>1204</v>
      </c>
      <c r="H1971" s="14">
        <f>+H1972</f>
        <v>20646.66</v>
      </c>
      <c r="I1971" s="14">
        <f>+I1972</f>
        <v>20646.66</v>
      </c>
      <c r="J1971" s="15">
        <f>IF(H1971&lt;&gt;0,I1971/H1971*100,"**.**")</f>
        <v>100</v>
      </c>
    </row>
    <row r="1972" spans="1:10" s="7" customFormat="1" ht="22.5">
      <c r="A1972" s="10" t="s">
        <v>406</v>
      </c>
      <c r="B1972" s="10"/>
      <c r="C1972" s="10"/>
      <c r="D1972" s="10" t="s">
        <v>528</v>
      </c>
      <c r="E1972" s="10"/>
      <c r="F1972" s="10"/>
      <c r="G1972" s="10" t="s">
        <v>529</v>
      </c>
      <c r="H1972" s="11">
        <f>+H1973</f>
        <v>20646.66</v>
      </c>
      <c r="I1972" s="11">
        <f>+I1973</f>
        <v>20646.66</v>
      </c>
      <c r="J1972" s="12">
        <f>IF(H1972&lt;&gt;0,I1972/H1972*100,"**.**")</f>
        <v>100</v>
      </c>
    </row>
    <row r="1973" spans="2:10" s="7" customFormat="1" ht="22.5">
      <c r="B1973" s="10"/>
      <c r="C1973" s="10"/>
      <c r="D1973" s="10"/>
      <c r="E1973" s="10" t="s">
        <v>1615</v>
      </c>
      <c r="F1973" s="10"/>
      <c r="G1973" s="10" t="s">
        <v>1616</v>
      </c>
      <c r="H1973" s="11">
        <f>+H1974</f>
        <v>20646.66</v>
      </c>
      <c r="I1973" s="11">
        <f>+I1974</f>
        <v>20646.66</v>
      </c>
      <c r="J1973" s="12">
        <f>IF(H1973&lt;&gt;0,I1973/H1973*100,"**.**")</f>
        <v>100</v>
      </c>
    </row>
    <row r="1974" spans="2:10" s="8" customFormat="1" ht="22.5">
      <c r="B1974" s="13"/>
      <c r="C1974" s="13"/>
      <c r="D1974" s="13"/>
      <c r="E1974" s="13"/>
      <c r="F1974" s="13" t="s">
        <v>739</v>
      </c>
      <c r="G1974" s="13" t="s">
        <v>740</v>
      </c>
      <c r="H1974" s="14">
        <f>+H1975</f>
        <v>20646.66</v>
      </c>
      <c r="I1974" s="14">
        <f>+I1975</f>
        <v>20646.66</v>
      </c>
      <c r="J1974" s="15">
        <f>IF(H1974&lt;&gt;0,I1974/H1974*100,"**.**")</f>
        <v>100</v>
      </c>
    </row>
    <row r="1975" spans="2:10" s="8" customFormat="1" ht="22.5">
      <c r="B1975" s="13"/>
      <c r="C1975" s="13"/>
      <c r="D1975" s="13"/>
      <c r="E1975" s="13"/>
      <c r="F1975" s="13" t="s">
        <v>739</v>
      </c>
      <c r="G1975" s="13" t="s">
        <v>740</v>
      </c>
      <c r="H1975" s="14">
        <v>20646.66</v>
      </c>
      <c r="I1975" s="14">
        <v>20646.66</v>
      </c>
      <c r="J1975" s="15">
        <f>IF(H1975&lt;&gt;0,I1975/H1975*100,"**.**")</f>
        <v>100</v>
      </c>
    </row>
    <row r="1976" spans="2:10" s="7" customFormat="1" ht="22.5">
      <c r="B1976" s="10"/>
      <c r="C1976" s="10" t="s">
        <v>158</v>
      </c>
      <c r="D1976" s="10"/>
      <c r="E1976" s="10"/>
      <c r="F1976" s="10"/>
      <c r="G1976" s="10" t="s">
        <v>159</v>
      </c>
      <c r="H1976" s="11">
        <f>+H1977</f>
        <v>10000</v>
      </c>
      <c r="I1976" s="11">
        <f>+I1977</f>
        <v>10000</v>
      </c>
      <c r="J1976" s="12">
        <f>IF(H1976&lt;&gt;0,I1976/H1976*100,"**.**")</f>
        <v>100</v>
      </c>
    </row>
    <row r="1977" spans="2:10" s="7" customFormat="1" ht="22.5">
      <c r="B1977" s="10"/>
      <c r="C1977" s="10" t="s">
        <v>936</v>
      </c>
      <c r="D1977" s="10"/>
      <c r="E1977" s="10"/>
      <c r="F1977" s="10"/>
      <c r="G1977" s="10" t="s">
        <v>937</v>
      </c>
      <c r="H1977" s="11">
        <f>+H1978</f>
        <v>10000</v>
      </c>
      <c r="I1977" s="11">
        <f>+I1978</f>
        <v>10000</v>
      </c>
      <c r="J1977" s="12">
        <f>IF(H1977&lt;&gt;0,I1977/H1977*100,"**.**")</f>
        <v>100</v>
      </c>
    </row>
    <row r="1978" spans="2:10" s="8" customFormat="1" ht="22.5">
      <c r="B1978" s="13"/>
      <c r="C1978" s="13" t="s">
        <v>1026</v>
      </c>
      <c r="D1978" s="13"/>
      <c r="E1978" s="13"/>
      <c r="F1978" s="13"/>
      <c r="G1978" s="13" t="s">
        <v>1027</v>
      </c>
      <c r="H1978" s="14">
        <f>+H1979</f>
        <v>10000</v>
      </c>
      <c r="I1978" s="14">
        <f>+I1979</f>
        <v>10000</v>
      </c>
      <c r="J1978" s="15">
        <f>IF(H1978&lt;&gt;0,I1978/H1978*100,"**.**")</f>
        <v>100</v>
      </c>
    </row>
    <row r="1979" spans="1:10" s="7" customFormat="1" ht="22.5">
      <c r="A1979" s="10" t="s">
        <v>407</v>
      </c>
      <c r="B1979" s="10"/>
      <c r="C1979" s="10"/>
      <c r="D1979" s="10" t="s">
        <v>838</v>
      </c>
      <c r="E1979" s="10"/>
      <c r="F1979" s="10"/>
      <c r="G1979" s="10" t="s">
        <v>839</v>
      </c>
      <c r="H1979" s="11">
        <f>+H1980</f>
        <v>10000</v>
      </c>
      <c r="I1979" s="11">
        <f>+I1980</f>
        <v>10000</v>
      </c>
      <c r="J1979" s="12">
        <f>IF(H1979&lt;&gt;0,I1979/H1979*100,"**.**")</f>
        <v>100</v>
      </c>
    </row>
    <row r="1980" spans="2:10" s="7" customFormat="1" ht="22.5">
      <c r="B1980" s="10"/>
      <c r="C1980" s="10"/>
      <c r="D1980" s="10"/>
      <c r="E1980" s="10" t="s">
        <v>1617</v>
      </c>
      <c r="F1980" s="10"/>
      <c r="G1980" s="10" t="s">
        <v>1618</v>
      </c>
      <c r="H1980" s="11">
        <f>+H1981+H1983</f>
        <v>10000</v>
      </c>
      <c r="I1980" s="11">
        <f>+I1981+I1983</f>
        <v>10000</v>
      </c>
      <c r="J1980" s="12">
        <f>IF(H1980&lt;&gt;0,I1980/H1980*100,"**.**")</f>
        <v>100</v>
      </c>
    </row>
    <row r="1981" spans="2:10" s="8" customFormat="1" ht="22.5">
      <c r="B1981" s="13"/>
      <c r="C1981" s="13"/>
      <c r="D1981" s="13"/>
      <c r="E1981" s="13"/>
      <c r="F1981" s="13" t="s">
        <v>739</v>
      </c>
      <c r="G1981" s="13" t="s">
        <v>740</v>
      </c>
      <c r="H1981" s="14">
        <f>+H1982</f>
        <v>760</v>
      </c>
      <c r="I1981" s="14">
        <f>+I1982</f>
        <v>760</v>
      </c>
      <c r="J1981" s="15">
        <f>IF(H1981&lt;&gt;0,I1981/H1981*100,"**.**")</f>
        <v>100</v>
      </c>
    </row>
    <row r="1982" spans="2:10" s="8" customFormat="1" ht="22.5">
      <c r="B1982" s="13"/>
      <c r="C1982" s="13"/>
      <c r="D1982" s="13"/>
      <c r="E1982" s="13"/>
      <c r="F1982" s="13" t="s">
        <v>739</v>
      </c>
      <c r="G1982" s="13" t="s">
        <v>740</v>
      </c>
      <c r="H1982" s="14">
        <v>760</v>
      </c>
      <c r="I1982" s="14">
        <v>760</v>
      </c>
      <c r="J1982" s="15">
        <f>IF(H1982&lt;&gt;0,I1982/H1982*100,"**.**")</f>
        <v>100</v>
      </c>
    </row>
    <row r="1983" spans="2:10" s="8" customFormat="1" ht="22.5">
      <c r="B1983" s="13"/>
      <c r="C1983" s="13"/>
      <c r="D1983" s="13"/>
      <c r="E1983" s="13"/>
      <c r="F1983" s="13" t="s">
        <v>806</v>
      </c>
      <c r="G1983" s="13" t="s">
        <v>807</v>
      </c>
      <c r="H1983" s="14">
        <f>+H1984</f>
        <v>9240</v>
      </c>
      <c r="I1983" s="14">
        <f>+I1984</f>
        <v>9240</v>
      </c>
      <c r="J1983" s="15">
        <f>IF(H1983&lt;&gt;0,I1983/H1983*100,"**.**")</f>
        <v>100</v>
      </c>
    </row>
    <row r="1984" spans="2:10" s="8" customFormat="1" ht="22.5">
      <c r="B1984" s="13"/>
      <c r="C1984" s="13"/>
      <c r="D1984" s="13"/>
      <c r="E1984" s="13"/>
      <c r="F1984" s="13" t="s">
        <v>806</v>
      </c>
      <c r="G1984" s="13" t="s">
        <v>807</v>
      </c>
      <c r="H1984" s="14">
        <v>9240</v>
      </c>
      <c r="I1984" s="14">
        <v>9240</v>
      </c>
      <c r="J1984" s="15">
        <f>IF(H1984&lt;&gt;0,I1984/H1984*100,"**.**")</f>
        <v>100</v>
      </c>
    </row>
    <row r="1985" spans="2:10" s="7" customFormat="1" ht="22.5">
      <c r="B1985" s="10" t="s">
        <v>532</v>
      </c>
      <c r="C1985" s="10"/>
      <c r="D1985" s="10"/>
      <c r="E1985" s="10"/>
      <c r="F1985" s="10"/>
      <c r="G1985" s="10" t="s">
        <v>533</v>
      </c>
      <c r="H1985" s="11">
        <f>+H1986+H2023+H2035+H2046</f>
        <v>205747.72</v>
      </c>
      <c r="I1985" s="11">
        <f>+I1986+I2023+I2035+I2046</f>
        <v>205747.72</v>
      </c>
      <c r="J1985" s="12">
        <f>IF(H1985&lt;&gt;0,I1985/H1985*100,"**.**")</f>
        <v>100</v>
      </c>
    </row>
    <row r="1986" spans="2:10" s="7" customFormat="1" ht="22.5">
      <c r="B1986" s="10"/>
      <c r="C1986" s="10" t="s">
        <v>69</v>
      </c>
      <c r="D1986" s="10"/>
      <c r="E1986" s="10"/>
      <c r="F1986" s="10"/>
      <c r="G1986" s="10" t="s">
        <v>70</v>
      </c>
      <c r="H1986" s="11">
        <f>+H1987</f>
        <v>90075.72</v>
      </c>
      <c r="I1986" s="11">
        <f>+I1987</f>
        <v>90075.72</v>
      </c>
      <c r="J1986" s="12">
        <f>IF(H1986&lt;&gt;0,I1986/H1986*100,"**.**")</f>
        <v>100</v>
      </c>
    </row>
    <row r="1987" spans="2:10" s="7" customFormat="1" ht="22.5">
      <c r="B1987" s="10"/>
      <c r="C1987" s="10" t="s">
        <v>1260</v>
      </c>
      <c r="D1987" s="10"/>
      <c r="E1987" s="10"/>
      <c r="F1987" s="10"/>
      <c r="G1987" s="10" t="s">
        <v>1261</v>
      </c>
      <c r="H1987" s="11">
        <f>+H1988</f>
        <v>90075.72</v>
      </c>
      <c r="I1987" s="11">
        <f>+I1988</f>
        <v>90075.72</v>
      </c>
      <c r="J1987" s="12">
        <f>IF(H1987&lt;&gt;0,I1987/H1987*100,"**.**")</f>
        <v>100</v>
      </c>
    </row>
    <row r="1988" spans="2:10" s="8" customFormat="1" ht="22.5">
      <c r="B1988" s="13"/>
      <c r="C1988" s="13" t="s">
        <v>1262</v>
      </c>
      <c r="D1988" s="13"/>
      <c r="E1988" s="13"/>
      <c r="F1988" s="13"/>
      <c r="G1988" s="13" t="s">
        <v>1263</v>
      </c>
      <c r="H1988" s="14">
        <f>+H1989</f>
        <v>90075.72</v>
      </c>
      <c r="I1988" s="14">
        <f>+I1989</f>
        <v>90075.72</v>
      </c>
      <c r="J1988" s="15">
        <f>IF(H1988&lt;&gt;0,I1988/H1988*100,"**.**")</f>
        <v>100</v>
      </c>
    </row>
    <row r="1989" spans="1:10" s="7" customFormat="1" ht="22.5">
      <c r="A1989" s="10" t="s">
        <v>411</v>
      </c>
      <c r="B1989" s="10"/>
      <c r="C1989" s="10"/>
      <c r="D1989" s="10" t="s">
        <v>534</v>
      </c>
      <c r="E1989" s="10"/>
      <c r="F1989" s="10"/>
      <c r="G1989" s="10" t="s">
        <v>535</v>
      </c>
      <c r="H1989" s="11">
        <f>+H1990</f>
        <v>90075.72</v>
      </c>
      <c r="I1989" s="11">
        <f>+I1990</f>
        <v>90075.72</v>
      </c>
      <c r="J1989" s="12">
        <f>IF(H1989&lt;&gt;0,I1989/H1989*100,"**.**")</f>
        <v>100</v>
      </c>
    </row>
    <row r="1990" spans="2:10" s="7" customFormat="1" ht="22.5">
      <c r="B1990" s="10"/>
      <c r="C1990" s="10"/>
      <c r="D1990" s="10"/>
      <c r="E1990" s="10" t="s">
        <v>1287</v>
      </c>
      <c r="F1990" s="10"/>
      <c r="G1990" s="10" t="s">
        <v>1288</v>
      </c>
      <c r="H1990" s="11">
        <f>+H1991+H1993+H1995+H1997+H1999+H2001+H2003+H2005+H2007+H2009+H2011+H2013+H2015+H2017+H2019+H2021</f>
        <v>90075.72</v>
      </c>
      <c r="I1990" s="11">
        <f>+I1991+I1993+I1995+I1997+I1999+I2001+I2003+I2005+I2007+I2009+I2011+I2013+I2015+I2017+I2019+I2021</f>
        <v>90075.72</v>
      </c>
      <c r="J1990" s="12">
        <f>IF(H1990&lt;&gt;0,I1990/H1990*100,"**.**")</f>
        <v>100</v>
      </c>
    </row>
    <row r="1991" spans="2:10" s="8" customFormat="1" ht="22.5">
      <c r="B1991" s="13"/>
      <c r="C1991" s="13"/>
      <c r="D1991" s="13"/>
      <c r="E1991" s="13"/>
      <c r="F1991" s="13" t="s">
        <v>667</v>
      </c>
      <c r="G1991" s="13" t="s">
        <v>668</v>
      </c>
      <c r="H1991" s="14">
        <f>+H1992</f>
        <v>9381.75</v>
      </c>
      <c r="I1991" s="14">
        <f>+I1992</f>
        <v>9381.75</v>
      </c>
      <c r="J1991" s="15">
        <f>IF(H1991&lt;&gt;0,I1991/H1991*100,"**.**")</f>
        <v>100</v>
      </c>
    </row>
    <row r="1992" spans="2:10" s="8" customFormat="1" ht="22.5">
      <c r="B1992" s="13"/>
      <c r="C1992" s="13"/>
      <c r="D1992" s="13"/>
      <c r="E1992" s="13"/>
      <c r="F1992" s="13" t="s">
        <v>667</v>
      </c>
      <c r="G1992" s="13" t="s">
        <v>668</v>
      </c>
      <c r="H1992" s="14">
        <v>9381.75</v>
      </c>
      <c r="I1992" s="14">
        <v>9381.75</v>
      </c>
      <c r="J1992" s="15">
        <f>IF(H1992&lt;&gt;0,I1992/H1992*100,"**.**")</f>
        <v>100</v>
      </c>
    </row>
    <row r="1993" spans="2:10" s="8" customFormat="1" ht="22.5">
      <c r="B1993" s="13"/>
      <c r="C1993" s="13"/>
      <c r="D1993" s="13"/>
      <c r="E1993" s="13"/>
      <c r="F1993" s="13" t="s">
        <v>709</v>
      </c>
      <c r="G1993" s="13" t="s">
        <v>77</v>
      </c>
      <c r="H1993" s="14">
        <f>+H1994</f>
        <v>710</v>
      </c>
      <c r="I1993" s="14">
        <f>+I1994</f>
        <v>710</v>
      </c>
      <c r="J1993" s="15">
        <f>IF(H1993&lt;&gt;0,I1993/H1993*100,"**.**")</f>
        <v>100</v>
      </c>
    </row>
    <row r="1994" spans="2:10" s="8" customFormat="1" ht="22.5">
      <c r="B1994" s="13"/>
      <c r="C1994" s="13"/>
      <c r="D1994" s="13"/>
      <c r="E1994" s="13"/>
      <c r="F1994" s="13" t="s">
        <v>709</v>
      </c>
      <c r="G1994" s="13" t="s">
        <v>77</v>
      </c>
      <c r="H1994" s="14">
        <v>710</v>
      </c>
      <c r="I1994" s="14">
        <v>710</v>
      </c>
      <c r="J1994" s="15">
        <f>IF(H1994&lt;&gt;0,I1994/H1994*100,"**.**")</f>
        <v>100</v>
      </c>
    </row>
    <row r="1995" spans="2:10" s="8" customFormat="1" ht="22.5">
      <c r="B1995" s="13"/>
      <c r="C1995" s="13"/>
      <c r="D1995" s="13"/>
      <c r="E1995" s="13"/>
      <c r="F1995" s="13" t="s">
        <v>671</v>
      </c>
      <c r="G1995" s="13" t="s">
        <v>672</v>
      </c>
      <c r="H1995" s="14">
        <f>+H1996</f>
        <v>890</v>
      </c>
      <c r="I1995" s="14">
        <f>+I1996</f>
        <v>890</v>
      </c>
      <c r="J1995" s="15">
        <f>IF(H1995&lt;&gt;0,I1995/H1995*100,"**.**")</f>
        <v>100</v>
      </c>
    </row>
    <row r="1996" spans="2:10" s="8" customFormat="1" ht="22.5">
      <c r="B1996" s="13"/>
      <c r="C1996" s="13"/>
      <c r="D1996" s="13"/>
      <c r="E1996" s="13"/>
      <c r="F1996" s="13" t="s">
        <v>671</v>
      </c>
      <c r="G1996" s="13" t="s">
        <v>672</v>
      </c>
      <c r="H1996" s="14">
        <v>890</v>
      </c>
      <c r="I1996" s="14">
        <v>890</v>
      </c>
      <c r="J1996" s="15">
        <f>IF(H1996&lt;&gt;0,I1996/H1996*100,"**.**")</f>
        <v>100</v>
      </c>
    </row>
    <row r="1997" spans="2:10" s="8" customFormat="1" ht="22.5">
      <c r="B1997" s="13"/>
      <c r="C1997" s="13"/>
      <c r="D1997" s="13"/>
      <c r="E1997" s="13"/>
      <c r="F1997" s="13" t="s">
        <v>707</v>
      </c>
      <c r="G1997" s="13" t="s">
        <v>830</v>
      </c>
      <c r="H1997" s="14">
        <f>+H1998</f>
        <v>2180</v>
      </c>
      <c r="I1997" s="14">
        <f>+I1998</f>
        <v>2180</v>
      </c>
      <c r="J1997" s="15">
        <f>IF(H1997&lt;&gt;0,I1997/H1997*100,"**.**")</f>
        <v>100</v>
      </c>
    </row>
    <row r="1998" spans="2:10" s="8" customFormat="1" ht="22.5">
      <c r="B1998" s="13"/>
      <c r="C1998" s="13"/>
      <c r="D1998" s="13"/>
      <c r="E1998" s="13"/>
      <c r="F1998" s="13" t="s">
        <v>707</v>
      </c>
      <c r="G1998" s="13" t="s">
        <v>830</v>
      </c>
      <c r="H1998" s="14">
        <v>2180</v>
      </c>
      <c r="I1998" s="14">
        <v>2180</v>
      </c>
      <c r="J1998" s="15">
        <f>IF(H1998&lt;&gt;0,I1998/H1998*100,"**.**")</f>
        <v>100</v>
      </c>
    </row>
    <row r="1999" spans="2:10" s="8" customFormat="1" ht="22.5">
      <c r="B1999" s="13"/>
      <c r="C1999" s="13"/>
      <c r="D1999" s="13"/>
      <c r="E1999" s="13"/>
      <c r="F1999" s="13" t="s">
        <v>677</v>
      </c>
      <c r="G1999" s="13" t="s">
        <v>45</v>
      </c>
      <c r="H1999" s="14">
        <f>+H2000</f>
        <v>1310</v>
      </c>
      <c r="I1999" s="14">
        <f>+I2000</f>
        <v>1310</v>
      </c>
      <c r="J1999" s="15">
        <f>IF(H1999&lt;&gt;0,I1999/H1999*100,"**.**")</f>
        <v>100</v>
      </c>
    </row>
    <row r="2000" spans="2:10" s="8" customFormat="1" ht="22.5">
      <c r="B2000" s="13"/>
      <c r="C2000" s="13"/>
      <c r="D2000" s="13"/>
      <c r="E2000" s="13"/>
      <c r="F2000" s="13" t="s">
        <v>677</v>
      </c>
      <c r="G2000" s="13" t="s">
        <v>45</v>
      </c>
      <c r="H2000" s="14">
        <v>1310</v>
      </c>
      <c r="I2000" s="14">
        <v>1310</v>
      </c>
      <c r="J2000" s="15">
        <f>IF(H2000&lt;&gt;0,I2000/H2000*100,"**.**")</f>
        <v>100</v>
      </c>
    </row>
    <row r="2001" spans="2:10" s="8" customFormat="1" ht="22.5">
      <c r="B2001" s="13"/>
      <c r="C2001" s="13"/>
      <c r="D2001" s="13"/>
      <c r="E2001" s="13"/>
      <c r="F2001" s="13" t="s">
        <v>678</v>
      </c>
      <c r="G2001" s="13" t="s">
        <v>679</v>
      </c>
      <c r="H2001" s="14">
        <f>+H2002</f>
        <v>1050</v>
      </c>
      <c r="I2001" s="14">
        <f>+I2002</f>
        <v>1050</v>
      </c>
      <c r="J2001" s="15">
        <f>IF(H2001&lt;&gt;0,I2001/H2001*100,"**.**")</f>
        <v>100</v>
      </c>
    </row>
    <row r="2002" spans="2:10" s="8" customFormat="1" ht="22.5">
      <c r="B2002" s="13"/>
      <c r="C2002" s="13"/>
      <c r="D2002" s="13"/>
      <c r="E2002" s="13"/>
      <c r="F2002" s="13" t="s">
        <v>678</v>
      </c>
      <c r="G2002" s="13" t="s">
        <v>679</v>
      </c>
      <c r="H2002" s="14">
        <v>1050</v>
      </c>
      <c r="I2002" s="14">
        <v>1050</v>
      </c>
      <c r="J2002" s="15">
        <f>IF(H2002&lt;&gt;0,I2002/H2002*100,"**.**")</f>
        <v>100</v>
      </c>
    </row>
    <row r="2003" spans="2:10" s="8" customFormat="1" ht="22.5">
      <c r="B2003" s="13"/>
      <c r="C2003" s="13"/>
      <c r="D2003" s="13"/>
      <c r="E2003" s="13"/>
      <c r="F2003" s="13" t="s">
        <v>682</v>
      </c>
      <c r="G2003" s="13" t="s">
        <v>46</v>
      </c>
      <c r="H2003" s="14">
        <f>+H2004</f>
        <v>9</v>
      </c>
      <c r="I2003" s="14">
        <f>+I2004</f>
        <v>9</v>
      </c>
      <c r="J2003" s="15">
        <f>IF(H2003&lt;&gt;0,I2003/H2003*100,"**.**")</f>
        <v>100</v>
      </c>
    </row>
    <row r="2004" spans="2:10" s="8" customFormat="1" ht="22.5">
      <c r="B2004" s="13"/>
      <c r="C2004" s="13"/>
      <c r="D2004" s="13"/>
      <c r="E2004" s="13"/>
      <c r="F2004" s="13" t="s">
        <v>682</v>
      </c>
      <c r="G2004" s="13" t="s">
        <v>46</v>
      </c>
      <c r="H2004" s="14">
        <v>9</v>
      </c>
      <c r="I2004" s="14">
        <v>9</v>
      </c>
      <c r="J2004" s="15">
        <f>IF(H2004&lt;&gt;0,I2004/H2004*100,"**.**")</f>
        <v>100</v>
      </c>
    </row>
    <row r="2005" spans="2:10" s="8" customFormat="1" ht="22.5">
      <c r="B2005" s="13"/>
      <c r="C2005" s="13"/>
      <c r="D2005" s="13"/>
      <c r="E2005" s="13"/>
      <c r="F2005" s="13" t="s">
        <v>683</v>
      </c>
      <c r="G2005" s="13" t="s">
        <v>684</v>
      </c>
      <c r="H2005" s="14">
        <f>+H2006</f>
        <v>15</v>
      </c>
      <c r="I2005" s="14">
        <f>+I2006</f>
        <v>15</v>
      </c>
      <c r="J2005" s="15">
        <f>IF(H2005&lt;&gt;0,I2005/H2005*100,"**.**")</f>
        <v>100</v>
      </c>
    </row>
    <row r="2006" spans="2:10" s="8" customFormat="1" ht="22.5">
      <c r="B2006" s="13"/>
      <c r="C2006" s="13"/>
      <c r="D2006" s="13"/>
      <c r="E2006" s="13"/>
      <c r="F2006" s="13" t="s">
        <v>683</v>
      </c>
      <c r="G2006" s="13" t="s">
        <v>684</v>
      </c>
      <c r="H2006" s="14">
        <v>15</v>
      </c>
      <c r="I2006" s="14">
        <v>15</v>
      </c>
      <c r="J2006" s="15">
        <f>IF(H2006&lt;&gt;0,I2006/H2006*100,"**.**")</f>
        <v>100</v>
      </c>
    </row>
    <row r="2007" spans="2:10" s="8" customFormat="1" ht="22.5">
      <c r="B2007" s="13"/>
      <c r="C2007" s="13"/>
      <c r="D2007" s="13"/>
      <c r="E2007" s="13"/>
      <c r="F2007" s="13" t="s">
        <v>675</v>
      </c>
      <c r="G2007" s="13" t="s">
        <v>676</v>
      </c>
      <c r="H2007" s="14">
        <f>+H2008</f>
        <v>310</v>
      </c>
      <c r="I2007" s="14">
        <f>+I2008</f>
        <v>310</v>
      </c>
      <c r="J2007" s="15">
        <f>IF(H2007&lt;&gt;0,I2007/H2007*100,"**.**")</f>
        <v>100</v>
      </c>
    </row>
    <row r="2008" spans="2:10" s="8" customFormat="1" ht="22.5">
      <c r="B2008" s="13"/>
      <c r="C2008" s="13"/>
      <c r="D2008" s="13"/>
      <c r="E2008" s="13"/>
      <c r="F2008" s="13" t="s">
        <v>675</v>
      </c>
      <c r="G2008" s="13" t="s">
        <v>676</v>
      </c>
      <c r="H2008" s="14">
        <v>310</v>
      </c>
      <c r="I2008" s="14">
        <v>310</v>
      </c>
      <c r="J2008" s="15">
        <f>IF(H2008&lt;&gt;0,I2008/H2008*100,"**.**")</f>
        <v>100</v>
      </c>
    </row>
    <row r="2009" spans="2:10" s="8" customFormat="1" ht="22.5">
      <c r="B2009" s="13"/>
      <c r="C2009" s="13"/>
      <c r="D2009" s="13"/>
      <c r="E2009" s="13"/>
      <c r="F2009" s="13" t="s">
        <v>659</v>
      </c>
      <c r="G2009" s="13" t="s">
        <v>660</v>
      </c>
      <c r="H2009" s="14">
        <f>+H2010</f>
        <v>6160</v>
      </c>
      <c r="I2009" s="14">
        <f>+I2010</f>
        <v>6160</v>
      </c>
      <c r="J2009" s="15">
        <f>IF(H2009&lt;&gt;0,I2009/H2009*100,"**.**")</f>
        <v>100</v>
      </c>
    </row>
    <row r="2010" spans="2:10" s="8" customFormat="1" ht="22.5">
      <c r="B2010" s="13"/>
      <c r="C2010" s="13"/>
      <c r="D2010" s="13"/>
      <c r="E2010" s="13"/>
      <c r="F2010" s="13" t="s">
        <v>659</v>
      </c>
      <c r="G2010" s="13" t="s">
        <v>660</v>
      </c>
      <c r="H2010" s="14">
        <v>6160</v>
      </c>
      <c r="I2010" s="14">
        <v>6160</v>
      </c>
      <c r="J2010" s="15">
        <f>IF(H2010&lt;&gt;0,I2010/H2010*100,"**.**")</f>
        <v>100</v>
      </c>
    </row>
    <row r="2011" spans="2:10" s="8" customFormat="1" ht="22.5">
      <c r="B2011" s="13"/>
      <c r="C2011" s="13"/>
      <c r="D2011" s="13"/>
      <c r="E2011" s="13"/>
      <c r="F2011" s="13" t="s">
        <v>689</v>
      </c>
      <c r="G2011" s="13" t="s">
        <v>690</v>
      </c>
      <c r="H2011" s="14">
        <f>+H2012</f>
        <v>3250</v>
      </c>
      <c r="I2011" s="14">
        <f>+I2012</f>
        <v>3250</v>
      </c>
      <c r="J2011" s="15">
        <f>IF(H2011&lt;&gt;0,I2011/H2011*100,"**.**")</f>
        <v>100</v>
      </c>
    </row>
    <row r="2012" spans="2:10" s="8" customFormat="1" ht="22.5">
      <c r="B2012" s="13"/>
      <c r="C2012" s="13"/>
      <c r="D2012" s="13"/>
      <c r="E2012" s="13"/>
      <c r="F2012" s="13" t="s">
        <v>689</v>
      </c>
      <c r="G2012" s="13" t="s">
        <v>690</v>
      </c>
      <c r="H2012" s="14">
        <v>3250</v>
      </c>
      <c r="I2012" s="14">
        <v>3250</v>
      </c>
      <c r="J2012" s="15">
        <f>IF(H2012&lt;&gt;0,I2012/H2012*100,"**.**")</f>
        <v>100</v>
      </c>
    </row>
    <row r="2013" spans="2:10" s="8" customFormat="1" ht="22.5">
      <c r="B2013" s="13"/>
      <c r="C2013" s="13"/>
      <c r="D2013" s="13"/>
      <c r="E2013" s="13"/>
      <c r="F2013" s="13" t="s">
        <v>691</v>
      </c>
      <c r="G2013" s="13" t="s">
        <v>692</v>
      </c>
      <c r="H2013" s="14">
        <f>+H2014</f>
        <v>2300</v>
      </c>
      <c r="I2013" s="14">
        <f>+I2014</f>
        <v>2300</v>
      </c>
      <c r="J2013" s="15">
        <f>IF(H2013&lt;&gt;0,I2013/H2013*100,"**.**")</f>
        <v>100</v>
      </c>
    </row>
    <row r="2014" spans="2:10" s="8" customFormat="1" ht="22.5">
      <c r="B2014" s="13"/>
      <c r="C2014" s="13"/>
      <c r="D2014" s="13"/>
      <c r="E2014" s="13"/>
      <c r="F2014" s="13" t="s">
        <v>691</v>
      </c>
      <c r="G2014" s="13" t="s">
        <v>692</v>
      </c>
      <c r="H2014" s="14">
        <v>2300</v>
      </c>
      <c r="I2014" s="14">
        <v>2300</v>
      </c>
      <c r="J2014" s="15">
        <f>IF(H2014&lt;&gt;0,I2014/H2014*100,"**.**")</f>
        <v>100</v>
      </c>
    </row>
    <row r="2015" spans="2:10" s="8" customFormat="1" ht="22.5">
      <c r="B2015" s="13"/>
      <c r="C2015" s="13"/>
      <c r="D2015" s="13"/>
      <c r="E2015" s="13"/>
      <c r="F2015" s="13" t="s">
        <v>701</v>
      </c>
      <c r="G2015" s="13" t="s">
        <v>702</v>
      </c>
      <c r="H2015" s="14">
        <f>+H2016</f>
        <v>60574.97</v>
      </c>
      <c r="I2015" s="14">
        <f>+I2016</f>
        <v>60574.97</v>
      </c>
      <c r="J2015" s="15">
        <f>IF(H2015&lt;&gt;0,I2015/H2015*100,"**.**")</f>
        <v>100</v>
      </c>
    </row>
    <row r="2016" spans="2:10" s="8" customFormat="1" ht="22.5">
      <c r="B2016" s="13"/>
      <c r="C2016" s="13"/>
      <c r="D2016" s="13"/>
      <c r="E2016" s="13"/>
      <c r="F2016" s="13" t="s">
        <v>701</v>
      </c>
      <c r="G2016" s="13" t="s">
        <v>702</v>
      </c>
      <c r="H2016" s="14">
        <v>60574.97</v>
      </c>
      <c r="I2016" s="14">
        <v>60574.97</v>
      </c>
      <c r="J2016" s="15">
        <f>IF(H2016&lt;&gt;0,I2016/H2016*100,"**.**")</f>
        <v>100</v>
      </c>
    </row>
    <row r="2017" spans="2:10" s="8" customFormat="1" ht="22.5">
      <c r="B2017" s="13"/>
      <c r="C2017" s="13"/>
      <c r="D2017" s="13"/>
      <c r="E2017" s="13"/>
      <c r="F2017" s="13" t="s">
        <v>703</v>
      </c>
      <c r="G2017" s="13" t="s">
        <v>704</v>
      </c>
      <c r="H2017" s="14">
        <f>+H2018</f>
        <v>535</v>
      </c>
      <c r="I2017" s="14">
        <f>+I2018</f>
        <v>535</v>
      </c>
      <c r="J2017" s="15">
        <f>IF(H2017&lt;&gt;0,I2017/H2017*100,"**.**")</f>
        <v>100</v>
      </c>
    </row>
    <row r="2018" spans="2:10" s="8" customFormat="1" ht="22.5">
      <c r="B2018" s="13"/>
      <c r="C2018" s="13"/>
      <c r="D2018" s="13"/>
      <c r="E2018" s="13"/>
      <c r="F2018" s="13" t="s">
        <v>703</v>
      </c>
      <c r="G2018" s="13" t="s">
        <v>704</v>
      </c>
      <c r="H2018" s="14">
        <v>535</v>
      </c>
      <c r="I2018" s="14">
        <v>535</v>
      </c>
      <c r="J2018" s="15">
        <f>IF(H2018&lt;&gt;0,I2018/H2018*100,"**.**")</f>
        <v>100</v>
      </c>
    </row>
    <row r="2019" spans="2:10" s="8" customFormat="1" ht="22.5">
      <c r="B2019" s="13"/>
      <c r="C2019" s="13"/>
      <c r="D2019" s="13"/>
      <c r="E2019" s="13"/>
      <c r="F2019" s="13" t="s">
        <v>826</v>
      </c>
      <c r="G2019" s="13" t="s">
        <v>827</v>
      </c>
      <c r="H2019" s="14">
        <f>+H2020</f>
        <v>150</v>
      </c>
      <c r="I2019" s="14">
        <f>+I2020</f>
        <v>150</v>
      </c>
      <c r="J2019" s="15">
        <f>IF(H2019&lt;&gt;0,I2019/H2019*100,"**.**")</f>
        <v>100</v>
      </c>
    </row>
    <row r="2020" spans="2:10" s="8" customFormat="1" ht="22.5">
      <c r="B2020" s="13"/>
      <c r="C2020" s="13"/>
      <c r="D2020" s="13"/>
      <c r="E2020" s="13"/>
      <c r="F2020" s="13" t="s">
        <v>826</v>
      </c>
      <c r="G2020" s="13" t="s">
        <v>827</v>
      </c>
      <c r="H2020" s="14">
        <v>150</v>
      </c>
      <c r="I2020" s="14">
        <v>150</v>
      </c>
      <c r="J2020" s="15">
        <f>IF(H2020&lt;&gt;0,I2020/H2020*100,"**.**")</f>
        <v>100</v>
      </c>
    </row>
    <row r="2021" spans="2:10" s="8" customFormat="1" ht="22.5">
      <c r="B2021" s="13"/>
      <c r="C2021" s="13"/>
      <c r="D2021" s="13"/>
      <c r="E2021" s="13"/>
      <c r="F2021" s="13" t="s">
        <v>657</v>
      </c>
      <c r="G2021" s="13" t="s">
        <v>658</v>
      </c>
      <c r="H2021" s="14">
        <f>+H2022</f>
        <v>1250</v>
      </c>
      <c r="I2021" s="14">
        <f>+I2022</f>
        <v>1250</v>
      </c>
      <c r="J2021" s="15">
        <f>IF(H2021&lt;&gt;0,I2021/H2021*100,"**.**")</f>
        <v>100</v>
      </c>
    </row>
    <row r="2022" spans="2:10" s="8" customFormat="1" ht="22.5">
      <c r="B2022" s="13"/>
      <c r="C2022" s="13"/>
      <c r="D2022" s="13"/>
      <c r="E2022" s="13"/>
      <c r="F2022" s="13" t="s">
        <v>657</v>
      </c>
      <c r="G2022" s="13" t="s">
        <v>658</v>
      </c>
      <c r="H2022" s="14">
        <v>1250</v>
      </c>
      <c r="I2022" s="14">
        <v>1250</v>
      </c>
      <c r="J2022" s="15">
        <f>IF(H2022&lt;&gt;0,I2022/H2022*100,"**.**")</f>
        <v>100</v>
      </c>
    </row>
    <row r="2023" spans="2:10" s="7" customFormat="1" ht="22.5">
      <c r="B2023" s="10"/>
      <c r="C2023" s="10" t="s">
        <v>433</v>
      </c>
      <c r="D2023" s="10"/>
      <c r="E2023" s="10"/>
      <c r="F2023" s="10"/>
      <c r="G2023" s="10" t="s">
        <v>434</v>
      </c>
      <c r="H2023" s="11">
        <f>+H2024</f>
        <v>87844.5</v>
      </c>
      <c r="I2023" s="11">
        <f>+I2024</f>
        <v>87844.5</v>
      </c>
      <c r="J2023" s="12">
        <f>IF(H2023&lt;&gt;0,I2023/H2023*100,"**.**")</f>
        <v>100</v>
      </c>
    </row>
    <row r="2024" spans="2:10" s="7" customFormat="1" ht="22.5">
      <c r="B2024" s="10"/>
      <c r="C2024" s="10" t="s">
        <v>1199</v>
      </c>
      <c r="D2024" s="10"/>
      <c r="E2024" s="10"/>
      <c r="F2024" s="10"/>
      <c r="G2024" s="10" t="s">
        <v>1200</v>
      </c>
      <c r="H2024" s="11">
        <f>+H2025+H2030</f>
        <v>87844.5</v>
      </c>
      <c r="I2024" s="11">
        <f>+I2025+I2030</f>
        <v>87844.5</v>
      </c>
      <c r="J2024" s="12">
        <f>IF(H2024&lt;&gt;0,I2024/H2024*100,"**.**")</f>
        <v>100</v>
      </c>
    </row>
    <row r="2025" spans="2:10" s="8" customFormat="1" ht="22.5">
      <c r="B2025" s="13"/>
      <c r="C2025" s="13" t="s">
        <v>1201</v>
      </c>
      <c r="D2025" s="13"/>
      <c r="E2025" s="13"/>
      <c r="F2025" s="13"/>
      <c r="G2025" s="13" t="s">
        <v>1202</v>
      </c>
      <c r="H2025" s="14">
        <f>+H2026</f>
        <v>60000</v>
      </c>
      <c r="I2025" s="14">
        <f>+I2026</f>
        <v>60000</v>
      </c>
      <c r="J2025" s="15">
        <f>IF(H2025&lt;&gt;0,I2025/H2025*100,"**.**")</f>
        <v>100</v>
      </c>
    </row>
    <row r="2026" spans="1:10" s="7" customFormat="1" ht="22.5">
      <c r="A2026" s="10" t="s">
        <v>414</v>
      </c>
      <c r="B2026" s="10"/>
      <c r="C2026" s="10"/>
      <c r="D2026" s="10" t="s">
        <v>538</v>
      </c>
      <c r="E2026" s="10"/>
      <c r="F2026" s="10"/>
      <c r="G2026" s="10" t="s">
        <v>539</v>
      </c>
      <c r="H2026" s="11">
        <f>+H2027</f>
        <v>60000</v>
      </c>
      <c r="I2026" s="11">
        <f>+I2027</f>
        <v>60000</v>
      </c>
      <c r="J2026" s="12">
        <f>IF(H2026&lt;&gt;0,I2026/H2026*100,"**.**")</f>
        <v>100</v>
      </c>
    </row>
    <row r="2027" spans="2:10" s="7" customFormat="1" ht="22.5">
      <c r="B2027" s="10"/>
      <c r="C2027" s="10"/>
      <c r="D2027" s="10"/>
      <c r="E2027" s="10" t="s">
        <v>1287</v>
      </c>
      <c r="F2027" s="10"/>
      <c r="G2027" s="10" t="s">
        <v>1288</v>
      </c>
      <c r="H2027" s="11">
        <f>+H2028</f>
        <v>60000</v>
      </c>
      <c r="I2027" s="11">
        <f>+I2028</f>
        <v>60000</v>
      </c>
      <c r="J2027" s="12">
        <f>IF(H2027&lt;&gt;0,I2027/H2027*100,"**.**")</f>
        <v>100</v>
      </c>
    </row>
    <row r="2028" spans="2:10" s="8" customFormat="1" ht="22.5">
      <c r="B2028" s="13"/>
      <c r="C2028" s="13"/>
      <c r="D2028" s="13"/>
      <c r="E2028" s="13"/>
      <c r="F2028" s="13" t="s">
        <v>701</v>
      </c>
      <c r="G2028" s="13" t="s">
        <v>702</v>
      </c>
      <c r="H2028" s="14">
        <f>+H2029</f>
        <v>60000</v>
      </c>
      <c r="I2028" s="14">
        <f>+I2029</f>
        <v>60000</v>
      </c>
      <c r="J2028" s="15">
        <f>IF(H2028&lt;&gt;0,I2028/H2028*100,"**.**")</f>
        <v>100</v>
      </c>
    </row>
    <row r="2029" spans="2:10" s="8" customFormat="1" ht="22.5">
      <c r="B2029" s="13"/>
      <c r="C2029" s="13"/>
      <c r="D2029" s="13"/>
      <c r="E2029" s="13"/>
      <c r="F2029" s="13" t="s">
        <v>701</v>
      </c>
      <c r="G2029" s="13" t="s">
        <v>702</v>
      </c>
      <c r="H2029" s="14">
        <v>60000</v>
      </c>
      <c r="I2029" s="14">
        <v>60000</v>
      </c>
      <c r="J2029" s="15">
        <f>IF(H2029&lt;&gt;0,I2029/H2029*100,"**.**")</f>
        <v>100</v>
      </c>
    </row>
    <row r="2030" spans="2:10" s="8" customFormat="1" ht="22.5">
      <c r="B2030" s="13"/>
      <c r="C2030" s="13" t="s">
        <v>1203</v>
      </c>
      <c r="D2030" s="13"/>
      <c r="E2030" s="13"/>
      <c r="F2030" s="13"/>
      <c r="G2030" s="13" t="s">
        <v>1204</v>
      </c>
      <c r="H2030" s="14">
        <f>+H2031</f>
        <v>27844.5</v>
      </c>
      <c r="I2030" s="14">
        <f>+I2031</f>
        <v>27844.5</v>
      </c>
      <c r="J2030" s="15">
        <f>IF(H2030&lt;&gt;0,I2030/H2030*100,"**.**")</f>
        <v>100</v>
      </c>
    </row>
    <row r="2031" spans="1:10" s="7" customFormat="1" ht="22.5">
      <c r="A2031" s="10" t="s">
        <v>418</v>
      </c>
      <c r="B2031" s="10"/>
      <c r="C2031" s="10"/>
      <c r="D2031" s="10" t="s">
        <v>536</v>
      </c>
      <c r="E2031" s="10"/>
      <c r="F2031" s="10"/>
      <c r="G2031" s="10" t="s">
        <v>537</v>
      </c>
      <c r="H2031" s="11">
        <f>+H2032</f>
        <v>27844.5</v>
      </c>
      <c r="I2031" s="11">
        <f>+I2032</f>
        <v>27844.5</v>
      </c>
      <c r="J2031" s="12">
        <f>IF(H2031&lt;&gt;0,I2031/H2031*100,"**.**")</f>
        <v>100</v>
      </c>
    </row>
    <row r="2032" spans="2:10" s="7" customFormat="1" ht="22.5">
      <c r="B2032" s="10"/>
      <c r="C2032" s="10"/>
      <c r="D2032" s="10"/>
      <c r="E2032" s="10" t="s">
        <v>1619</v>
      </c>
      <c r="F2032" s="10"/>
      <c r="G2032" s="10" t="s">
        <v>1620</v>
      </c>
      <c r="H2032" s="11">
        <f>+H2033</f>
        <v>27844.5</v>
      </c>
      <c r="I2032" s="11">
        <f>+I2033</f>
        <v>27844.5</v>
      </c>
      <c r="J2032" s="12">
        <f>IF(H2032&lt;&gt;0,I2032/H2032*100,"**.**")</f>
        <v>100</v>
      </c>
    </row>
    <row r="2033" spans="2:10" s="8" customFormat="1" ht="22.5">
      <c r="B2033" s="13"/>
      <c r="C2033" s="13"/>
      <c r="D2033" s="13"/>
      <c r="E2033" s="13"/>
      <c r="F2033" s="13" t="s">
        <v>701</v>
      </c>
      <c r="G2033" s="13" t="s">
        <v>702</v>
      </c>
      <c r="H2033" s="14">
        <f>+H2034</f>
        <v>27844.5</v>
      </c>
      <c r="I2033" s="14">
        <f>+I2034</f>
        <v>27844.5</v>
      </c>
      <c r="J2033" s="15">
        <f>IF(H2033&lt;&gt;0,I2033/H2033*100,"**.**")</f>
        <v>100</v>
      </c>
    </row>
    <row r="2034" spans="2:10" s="8" customFormat="1" ht="22.5">
      <c r="B2034" s="13"/>
      <c r="C2034" s="13"/>
      <c r="D2034" s="13"/>
      <c r="E2034" s="13"/>
      <c r="F2034" s="13" t="s">
        <v>701</v>
      </c>
      <c r="G2034" s="13" t="s">
        <v>702</v>
      </c>
      <c r="H2034" s="14">
        <v>27844.5</v>
      </c>
      <c r="I2034" s="14">
        <v>27844.5</v>
      </c>
      <c r="J2034" s="15">
        <f>IF(H2034&lt;&gt;0,I2034/H2034*100,"**.**")</f>
        <v>100</v>
      </c>
    </row>
    <row r="2035" spans="2:10" s="7" customFormat="1" ht="22.5">
      <c r="B2035" s="10"/>
      <c r="C2035" s="10" t="s">
        <v>389</v>
      </c>
      <c r="D2035" s="10"/>
      <c r="E2035" s="10"/>
      <c r="F2035" s="10"/>
      <c r="G2035" s="10" t="s">
        <v>390</v>
      </c>
      <c r="H2035" s="11">
        <f>+H2036</f>
        <v>25427.5</v>
      </c>
      <c r="I2035" s="11">
        <f>+I2036</f>
        <v>25427.5</v>
      </c>
      <c r="J2035" s="12">
        <f>IF(H2035&lt;&gt;0,I2035/H2035*100,"**.**")</f>
        <v>100</v>
      </c>
    </row>
    <row r="2036" spans="2:10" s="7" customFormat="1" ht="22.5">
      <c r="B2036" s="10"/>
      <c r="C2036" s="10" t="s">
        <v>1242</v>
      </c>
      <c r="D2036" s="10"/>
      <c r="E2036" s="10"/>
      <c r="F2036" s="10"/>
      <c r="G2036" s="10" t="s">
        <v>1243</v>
      </c>
      <c r="H2036" s="11">
        <f>+H2037</f>
        <v>25427.5</v>
      </c>
      <c r="I2036" s="11">
        <f>+I2037</f>
        <v>25427.5</v>
      </c>
      <c r="J2036" s="12">
        <f>IF(H2036&lt;&gt;0,I2036/H2036*100,"**.**")</f>
        <v>100</v>
      </c>
    </row>
    <row r="2037" spans="2:10" s="8" customFormat="1" ht="22.5">
      <c r="B2037" s="13"/>
      <c r="C2037" s="13" t="s">
        <v>1249</v>
      </c>
      <c r="D2037" s="13"/>
      <c r="E2037" s="13"/>
      <c r="F2037" s="13"/>
      <c r="G2037" s="13" t="s">
        <v>1250</v>
      </c>
      <c r="H2037" s="14">
        <f>+H2038</f>
        <v>25427.5</v>
      </c>
      <c r="I2037" s="14">
        <f>+I2038</f>
        <v>25427.5</v>
      </c>
      <c r="J2037" s="15">
        <f>IF(H2037&lt;&gt;0,I2037/H2037*100,"**.**")</f>
        <v>100</v>
      </c>
    </row>
    <row r="2038" spans="1:10" s="7" customFormat="1" ht="22.5">
      <c r="A2038" s="10" t="s">
        <v>420</v>
      </c>
      <c r="B2038" s="10"/>
      <c r="C2038" s="10"/>
      <c r="D2038" s="10" t="s">
        <v>540</v>
      </c>
      <c r="E2038" s="10"/>
      <c r="F2038" s="10"/>
      <c r="G2038" s="10" t="s">
        <v>541</v>
      </c>
      <c r="H2038" s="11">
        <f>+H2039</f>
        <v>25427.5</v>
      </c>
      <c r="I2038" s="11">
        <f>+I2039</f>
        <v>25427.5</v>
      </c>
      <c r="J2038" s="12">
        <f>IF(H2038&lt;&gt;0,I2038/H2038*100,"**.**")</f>
        <v>100</v>
      </c>
    </row>
    <row r="2039" spans="2:10" s="7" customFormat="1" ht="22.5">
      <c r="B2039" s="10"/>
      <c r="C2039" s="10"/>
      <c r="D2039" s="10"/>
      <c r="E2039" s="10" t="s">
        <v>1621</v>
      </c>
      <c r="F2039" s="10"/>
      <c r="G2039" s="10" t="s">
        <v>1622</v>
      </c>
      <c r="H2039" s="11">
        <f>+H2040+H2042+H2044</f>
        <v>25427.5</v>
      </c>
      <c r="I2039" s="11">
        <f>+I2040+I2042+I2044</f>
        <v>25427.5</v>
      </c>
      <c r="J2039" s="12">
        <f>IF(H2039&lt;&gt;0,I2039/H2039*100,"**.**")</f>
        <v>100</v>
      </c>
    </row>
    <row r="2040" spans="2:10" s="8" customFormat="1" ht="22.5">
      <c r="B2040" s="13"/>
      <c r="C2040" s="13"/>
      <c r="D2040" s="13"/>
      <c r="E2040" s="13"/>
      <c r="F2040" s="13" t="s">
        <v>689</v>
      </c>
      <c r="G2040" s="13" t="s">
        <v>690</v>
      </c>
      <c r="H2040" s="14">
        <f>+H2041</f>
        <v>6150</v>
      </c>
      <c r="I2040" s="14">
        <f>+I2041</f>
        <v>6150</v>
      </c>
      <c r="J2040" s="15">
        <f>IF(H2040&lt;&gt;0,I2040/H2040*100,"**.**")</f>
        <v>100</v>
      </c>
    </row>
    <row r="2041" spans="2:10" s="8" customFormat="1" ht="22.5">
      <c r="B2041" s="13"/>
      <c r="C2041" s="13"/>
      <c r="D2041" s="13"/>
      <c r="E2041" s="13"/>
      <c r="F2041" s="13" t="s">
        <v>689</v>
      </c>
      <c r="G2041" s="13" t="s">
        <v>690</v>
      </c>
      <c r="H2041" s="14">
        <v>6150</v>
      </c>
      <c r="I2041" s="14">
        <v>6150</v>
      </c>
      <c r="J2041" s="15">
        <f>IF(H2041&lt;&gt;0,I2041/H2041*100,"**.**")</f>
        <v>100</v>
      </c>
    </row>
    <row r="2042" spans="2:10" s="8" customFormat="1" ht="22.5">
      <c r="B2042" s="13"/>
      <c r="C2042" s="13"/>
      <c r="D2042" s="13"/>
      <c r="E2042" s="13"/>
      <c r="F2042" s="13" t="s">
        <v>701</v>
      </c>
      <c r="G2042" s="13" t="s">
        <v>702</v>
      </c>
      <c r="H2042" s="14">
        <f>+H2043</f>
        <v>18305.5</v>
      </c>
      <c r="I2042" s="14">
        <f>+I2043</f>
        <v>18305.5</v>
      </c>
      <c r="J2042" s="15">
        <f>IF(H2042&lt;&gt;0,I2042/H2042*100,"**.**")</f>
        <v>100</v>
      </c>
    </row>
    <row r="2043" spans="2:10" s="8" customFormat="1" ht="22.5">
      <c r="B2043" s="13"/>
      <c r="C2043" s="13"/>
      <c r="D2043" s="13"/>
      <c r="E2043" s="13"/>
      <c r="F2043" s="13" t="s">
        <v>701</v>
      </c>
      <c r="G2043" s="13" t="s">
        <v>702</v>
      </c>
      <c r="H2043" s="14">
        <v>18305.5</v>
      </c>
      <c r="I2043" s="14">
        <v>18305.5</v>
      </c>
      <c r="J2043" s="15">
        <f>IF(H2043&lt;&gt;0,I2043/H2043*100,"**.**")</f>
        <v>100</v>
      </c>
    </row>
    <row r="2044" spans="2:10" s="8" customFormat="1" ht="22.5">
      <c r="B2044" s="13"/>
      <c r="C2044" s="13"/>
      <c r="D2044" s="13"/>
      <c r="E2044" s="13"/>
      <c r="F2044" s="13" t="s">
        <v>703</v>
      </c>
      <c r="G2044" s="13" t="s">
        <v>704</v>
      </c>
      <c r="H2044" s="14">
        <f>+H2045</f>
        <v>972</v>
      </c>
      <c r="I2044" s="14">
        <f>+I2045</f>
        <v>972</v>
      </c>
      <c r="J2044" s="15">
        <f>IF(H2044&lt;&gt;0,I2044/H2044*100,"**.**")</f>
        <v>100</v>
      </c>
    </row>
    <row r="2045" spans="2:10" s="8" customFormat="1" ht="22.5">
      <c r="B2045" s="13"/>
      <c r="C2045" s="13"/>
      <c r="D2045" s="13"/>
      <c r="E2045" s="13"/>
      <c r="F2045" s="13" t="s">
        <v>703</v>
      </c>
      <c r="G2045" s="13" t="s">
        <v>704</v>
      </c>
      <c r="H2045" s="14">
        <v>972</v>
      </c>
      <c r="I2045" s="14">
        <v>972</v>
      </c>
      <c r="J2045" s="15">
        <f>IF(H2045&lt;&gt;0,I2045/H2045*100,"**.**")</f>
        <v>100</v>
      </c>
    </row>
    <row r="2046" spans="2:10" s="7" customFormat="1" ht="22.5">
      <c r="B2046" s="10"/>
      <c r="C2046" s="10" t="s">
        <v>158</v>
      </c>
      <c r="D2046" s="10"/>
      <c r="E2046" s="10"/>
      <c r="F2046" s="10"/>
      <c r="G2046" s="10" t="s">
        <v>159</v>
      </c>
      <c r="H2046" s="11">
        <f>+H2047</f>
        <v>2400</v>
      </c>
      <c r="I2046" s="11">
        <f>+I2047</f>
        <v>2400</v>
      </c>
      <c r="J2046" s="12">
        <f>IF(H2046&lt;&gt;0,I2046/H2046*100,"**.**")</f>
        <v>100</v>
      </c>
    </row>
    <row r="2047" spans="2:10" s="7" customFormat="1" ht="22.5">
      <c r="B2047" s="10"/>
      <c r="C2047" s="10" t="s">
        <v>1040</v>
      </c>
      <c r="D2047" s="10"/>
      <c r="E2047" s="10"/>
      <c r="F2047" s="10"/>
      <c r="G2047" s="10" t="s">
        <v>1041</v>
      </c>
      <c r="H2047" s="11">
        <f>+H2048</f>
        <v>2400</v>
      </c>
      <c r="I2047" s="11">
        <f>+I2048</f>
        <v>2400</v>
      </c>
      <c r="J2047" s="12">
        <f>IF(H2047&lt;&gt;0,I2047/H2047*100,"**.**")</f>
        <v>100</v>
      </c>
    </row>
    <row r="2048" spans="2:10" s="8" customFormat="1" ht="22.5">
      <c r="B2048" s="13"/>
      <c r="C2048" s="13" t="s">
        <v>1042</v>
      </c>
      <c r="D2048" s="13"/>
      <c r="E2048" s="13"/>
      <c r="F2048" s="13"/>
      <c r="G2048" s="13" t="s">
        <v>1043</v>
      </c>
      <c r="H2048" s="14">
        <f>+H2049</f>
        <v>2400</v>
      </c>
      <c r="I2048" s="14">
        <f>+I2049</f>
        <v>2400</v>
      </c>
      <c r="J2048" s="15">
        <f>IF(H2048&lt;&gt;0,I2048/H2048*100,"**.**")</f>
        <v>100</v>
      </c>
    </row>
    <row r="2049" spans="1:10" s="7" customFormat="1" ht="22.5">
      <c r="A2049" s="10" t="s">
        <v>422</v>
      </c>
      <c r="B2049" s="10"/>
      <c r="C2049" s="10"/>
      <c r="D2049" s="10" t="s">
        <v>641</v>
      </c>
      <c r="E2049" s="10"/>
      <c r="F2049" s="10"/>
      <c r="G2049" s="10" t="s">
        <v>870</v>
      </c>
      <c r="H2049" s="11">
        <f>+H2050</f>
        <v>2400</v>
      </c>
      <c r="I2049" s="11">
        <f>+I2050</f>
        <v>2400</v>
      </c>
      <c r="J2049" s="12">
        <f>IF(H2049&lt;&gt;0,I2049/H2049*100,"**.**")</f>
        <v>100</v>
      </c>
    </row>
    <row r="2050" spans="2:10" s="7" customFormat="1" ht="22.5">
      <c r="B2050" s="10"/>
      <c r="C2050" s="10"/>
      <c r="D2050" s="10"/>
      <c r="E2050" s="10" t="s">
        <v>1287</v>
      </c>
      <c r="F2050" s="10"/>
      <c r="G2050" s="10" t="s">
        <v>1288</v>
      </c>
      <c r="H2050" s="11">
        <f>+H2051</f>
        <v>2400</v>
      </c>
      <c r="I2050" s="11">
        <f>+I2051</f>
        <v>2400</v>
      </c>
      <c r="J2050" s="12">
        <f>IF(H2050&lt;&gt;0,I2050/H2050*100,"**.**")</f>
        <v>100</v>
      </c>
    </row>
    <row r="2051" spans="2:10" s="8" customFormat="1" ht="22.5">
      <c r="B2051" s="13"/>
      <c r="C2051" s="13"/>
      <c r="D2051" s="13"/>
      <c r="E2051" s="13"/>
      <c r="F2051" s="13" t="s">
        <v>703</v>
      </c>
      <c r="G2051" s="13" t="s">
        <v>704</v>
      </c>
      <c r="H2051" s="14">
        <f>+H2052</f>
        <v>2400</v>
      </c>
      <c r="I2051" s="14">
        <f>+I2052</f>
        <v>2400</v>
      </c>
      <c r="J2051" s="15">
        <f>IF(H2051&lt;&gt;0,I2051/H2051*100,"**.**")</f>
        <v>100</v>
      </c>
    </row>
    <row r="2052" spans="2:10" s="8" customFormat="1" ht="22.5">
      <c r="B2052" s="13"/>
      <c r="C2052" s="13"/>
      <c r="D2052" s="13"/>
      <c r="E2052" s="13"/>
      <c r="F2052" s="13" t="s">
        <v>703</v>
      </c>
      <c r="G2052" s="13" t="s">
        <v>704</v>
      </c>
      <c r="H2052" s="14">
        <v>2400</v>
      </c>
      <c r="I2052" s="14">
        <v>2400</v>
      </c>
      <c r="J2052" s="15">
        <f>IF(H2052&lt;&gt;0,I2052/H2052*100,"**.**")</f>
        <v>100</v>
      </c>
    </row>
    <row r="2053" spans="2:10" s="7" customFormat="1" ht="22.5">
      <c r="B2053" s="10" t="s">
        <v>542</v>
      </c>
      <c r="C2053" s="10"/>
      <c r="D2053" s="10"/>
      <c r="E2053" s="10"/>
      <c r="F2053" s="10"/>
      <c r="G2053" s="10" t="s">
        <v>543</v>
      </c>
      <c r="H2053" s="11">
        <f>+H2054+H2081+H2103+H2132</f>
        <v>88596.86</v>
      </c>
      <c r="I2053" s="11">
        <f>+I2054+I2081+I2103+I2132</f>
        <v>88596.86</v>
      </c>
      <c r="J2053" s="12">
        <f>IF(H2053&lt;&gt;0,I2053/H2053*100,"**.**")</f>
        <v>100</v>
      </c>
    </row>
    <row r="2054" spans="2:10" s="7" customFormat="1" ht="22.5">
      <c r="B2054" s="10"/>
      <c r="C2054" s="10" t="s">
        <v>69</v>
      </c>
      <c r="D2054" s="10"/>
      <c r="E2054" s="10"/>
      <c r="F2054" s="10"/>
      <c r="G2054" s="10" t="s">
        <v>70</v>
      </c>
      <c r="H2054" s="11">
        <f>+H2055</f>
        <v>5503.95</v>
      </c>
      <c r="I2054" s="11">
        <f>+I2055</f>
        <v>5503.95</v>
      </c>
      <c r="J2054" s="12">
        <f>IF(H2054&lt;&gt;0,I2054/H2054*100,"**.**")</f>
        <v>100</v>
      </c>
    </row>
    <row r="2055" spans="2:10" s="7" customFormat="1" ht="22.5">
      <c r="B2055" s="10"/>
      <c r="C2055" s="10" t="s">
        <v>1260</v>
      </c>
      <c r="D2055" s="10"/>
      <c r="E2055" s="10"/>
      <c r="F2055" s="10"/>
      <c r="G2055" s="10" t="s">
        <v>1261</v>
      </c>
      <c r="H2055" s="11">
        <f>+H2056</f>
        <v>5503.95</v>
      </c>
      <c r="I2055" s="11">
        <f>+I2056</f>
        <v>5503.95</v>
      </c>
      <c r="J2055" s="12">
        <f>IF(H2055&lt;&gt;0,I2055/H2055*100,"**.**")</f>
        <v>100</v>
      </c>
    </row>
    <row r="2056" spans="2:10" s="8" customFormat="1" ht="22.5">
      <c r="B2056" s="13"/>
      <c r="C2056" s="13" t="s">
        <v>1262</v>
      </c>
      <c r="D2056" s="13"/>
      <c r="E2056" s="13"/>
      <c r="F2056" s="13"/>
      <c r="G2056" s="13" t="s">
        <v>1263</v>
      </c>
      <c r="H2056" s="14">
        <f>+H2057</f>
        <v>5503.95</v>
      </c>
      <c r="I2056" s="14">
        <f>+I2057</f>
        <v>5503.95</v>
      </c>
      <c r="J2056" s="15">
        <f>IF(H2056&lt;&gt;0,I2056/H2056*100,"**.**")</f>
        <v>100</v>
      </c>
    </row>
    <row r="2057" spans="1:10" s="7" customFormat="1" ht="22.5">
      <c r="A2057" s="10" t="s">
        <v>424</v>
      </c>
      <c r="B2057" s="10"/>
      <c r="C2057" s="10"/>
      <c r="D2057" s="10" t="s">
        <v>544</v>
      </c>
      <c r="E2057" s="10"/>
      <c r="F2057" s="10"/>
      <c r="G2057" s="10" t="s">
        <v>545</v>
      </c>
      <c r="H2057" s="11">
        <f>+H2058</f>
        <v>5503.95</v>
      </c>
      <c r="I2057" s="11">
        <f>+I2058</f>
        <v>5503.95</v>
      </c>
      <c r="J2057" s="12">
        <f>IF(H2057&lt;&gt;0,I2057/H2057*100,"**.**")</f>
        <v>100</v>
      </c>
    </row>
    <row r="2058" spans="2:10" s="7" customFormat="1" ht="22.5">
      <c r="B2058" s="10"/>
      <c r="C2058" s="10"/>
      <c r="D2058" s="10"/>
      <c r="E2058" s="10" t="s">
        <v>1287</v>
      </c>
      <c r="F2058" s="10"/>
      <c r="G2058" s="10" t="s">
        <v>1288</v>
      </c>
      <c r="H2058" s="11">
        <f>+H2059+H2061+H2063+H2065+H2067+H2069+H2071+H2073+H2075+H2077+H2079</f>
        <v>5503.95</v>
      </c>
      <c r="I2058" s="11">
        <f>+I2059+I2061+I2063+I2065+I2067+I2069+I2071+I2073+I2075+I2077+I2079</f>
        <v>5503.95</v>
      </c>
      <c r="J2058" s="12">
        <f>IF(H2058&lt;&gt;0,I2058/H2058*100,"**.**")</f>
        <v>100</v>
      </c>
    </row>
    <row r="2059" spans="2:10" s="8" customFormat="1" ht="22.5">
      <c r="B2059" s="13"/>
      <c r="C2059" s="13"/>
      <c r="D2059" s="13"/>
      <c r="E2059" s="13"/>
      <c r="F2059" s="13" t="s">
        <v>659</v>
      </c>
      <c r="G2059" s="13" t="s">
        <v>660</v>
      </c>
      <c r="H2059" s="14">
        <f>+H2060</f>
        <v>400</v>
      </c>
      <c r="I2059" s="14">
        <f>+I2060</f>
        <v>400</v>
      </c>
      <c r="J2059" s="15">
        <f>IF(H2059&lt;&gt;0,I2059/H2059*100,"**.**")</f>
        <v>100</v>
      </c>
    </row>
    <row r="2060" spans="2:10" s="8" customFormat="1" ht="22.5">
      <c r="B2060" s="13"/>
      <c r="C2060" s="13"/>
      <c r="D2060" s="13"/>
      <c r="E2060" s="13"/>
      <c r="F2060" s="13" t="s">
        <v>659</v>
      </c>
      <c r="G2060" s="13" t="s">
        <v>660</v>
      </c>
      <c r="H2060" s="14">
        <v>400</v>
      </c>
      <c r="I2060" s="14">
        <v>400</v>
      </c>
      <c r="J2060" s="15">
        <f>IF(H2060&lt;&gt;0,I2060/H2060*100,"**.**")</f>
        <v>100</v>
      </c>
    </row>
    <row r="2061" spans="2:10" s="8" customFormat="1" ht="22.5">
      <c r="B2061" s="13"/>
      <c r="C2061" s="13"/>
      <c r="D2061" s="13"/>
      <c r="E2061" s="13"/>
      <c r="F2061" s="13" t="s">
        <v>820</v>
      </c>
      <c r="G2061" s="13" t="s">
        <v>821</v>
      </c>
      <c r="H2061" s="14">
        <f>+H2062</f>
        <v>2800</v>
      </c>
      <c r="I2061" s="14">
        <f>+I2062</f>
        <v>2800</v>
      </c>
      <c r="J2061" s="15">
        <f>IF(H2061&lt;&gt;0,I2061/H2061*100,"**.**")</f>
        <v>100</v>
      </c>
    </row>
    <row r="2062" spans="2:10" s="8" customFormat="1" ht="22.5">
      <c r="B2062" s="13"/>
      <c r="C2062" s="13"/>
      <c r="D2062" s="13"/>
      <c r="E2062" s="13"/>
      <c r="F2062" s="13" t="s">
        <v>820</v>
      </c>
      <c r="G2062" s="13" t="s">
        <v>821</v>
      </c>
      <c r="H2062" s="14">
        <v>2800</v>
      </c>
      <c r="I2062" s="14">
        <v>2800</v>
      </c>
      <c r="J2062" s="15">
        <f>IF(H2062&lt;&gt;0,I2062/H2062*100,"**.**")</f>
        <v>100</v>
      </c>
    </row>
    <row r="2063" spans="2:10" s="8" customFormat="1" ht="22.5">
      <c r="B2063" s="13"/>
      <c r="C2063" s="13"/>
      <c r="D2063" s="13"/>
      <c r="E2063" s="13"/>
      <c r="F2063" s="13" t="s">
        <v>651</v>
      </c>
      <c r="G2063" s="13" t="s">
        <v>652</v>
      </c>
      <c r="H2063" s="14">
        <f>+H2064</f>
        <v>400</v>
      </c>
      <c r="I2063" s="14">
        <f>+I2064</f>
        <v>400</v>
      </c>
      <c r="J2063" s="15">
        <f>IF(H2063&lt;&gt;0,I2063/H2063*100,"**.**")</f>
        <v>100</v>
      </c>
    </row>
    <row r="2064" spans="2:10" s="8" customFormat="1" ht="22.5">
      <c r="B2064" s="13"/>
      <c r="C2064" s="13"/>
      <c r="D2064" s="13"/>
      <c r="E2064" s="13"/>
      <c r="F2064" s="13" t="s">
        <v>651</v>
      </c>
      <c r="G2064" s="13" t="s">
        <v>652</v>
      </c>
      <c r="H2064" s="14">
        <v>400</v>
      </c>
      <c r="I2064" s="14">
        <v>400</v>
      </c>
      <c r="J2064" s="15">
        <f>IF(H2064&lt;&gt;0,I2064/H2064*100,"**.**")</f>
        <v>100</v>
      </c>
    </row>
    <row r="2065" spans="2:10" s="8" customFormat="1" ht="22.5">
      <c r="B2065" s="13"/>
      <c r="C2065" s="13"/>
      <c r="D2065" s="13"/>
      <c r="E2065" s="13"/>
      <c r="F2065" s="13" t="s">
        <v>653</v>
      </c>
      <c r="G2065" s="13" t="s">
        <v>654</v>
      </c>
      <c r="H2065" s="14">
        <f>+H2066</f>
        <v>222.95</v>
      </c>
      <c r="I2065" s="14">
        <f>+I2066</f>
        <v>222.95</v>
      </c>
      <c r="J2065" s="15">
        <f>IF(H2065&lt;&gt;0,I2065/H2065*100,"**.**")</f>
        <v>100</v>
      </c>
    </row>
    <row r="2066" spans="2:10" s="8" customFormat="1" ht="22.5">
      <c r="B2066" s="13"/>
      <c r="C2066" s="13"/>
      <c r="D2066" s="13"/>
      <c r="E2066" s="13"/>
      <c r="F2066" s="13" t="s">
        <v>653</v>
      </c>
      <c r="G2066" s="13" t="s">
        <v>654</v>
      </c>
      <c r="H2066" s="14">
        <v>222.95</v>
      </c>
      <c r="I2066" s="14">
        <v>222.95</v>
      </c>
      <c r="J2066" s="15">
        <f>IF(H2066&lt;&gt;0,I2066/H2066*100,"**.**")</f>
        <v>100</v>
      </c>
    </row>
    <row r="2067" spans="2:10" s="8" customFormat="1" ht="22.5">
      <c r="B2067" s="13"/>
      <c r="C2067" s="13"/>
      <c r="D2067" s="13"/>
      <c r="E2067" s="13"/>
      <c r="F2067" s="13" t="s">
        <v>828</v>
      </c>
      <c r="G2067" s="13" t="s">
        <v>829</v>
      </c>
      <c r="H2067" s="14">
        <f>+H2068</f>
        <v>100</v>
      </c>
      <c r="I2067" s="14">
        <f>+I2068</f>
        <v>100</v>
      </c>
      <c r="J2067" s="15">
        <f>IF(H2067&lt;&gt;0,I2067/H2067*100,"**.**")</f>
        <v>100</v>
      </c>
    </row>
    <row r="2068" spans="2:10" s="8" customFormat="1" ht="22.5">
      <c r="B2068" s="13"/>
      <c r="C2068" s="13"/>
      <c r="D2068" s="13"/>
      <c r="E2068" s="13"/>
      <c r="F2068" s="13" t="s">
        <v>828</v>
      </c>
      <c r="G2068" s="13" t="s">
        <v>829</v>
      </c>
      <c r="H2068" s="14">
        <v>100</v>
      </c>
      <c r="I2068" s="14">
        <v>100</v>
      </c>
      <c r="J2068" s="15">
        <f>IF(H2068&lt;&gt;0,I2068/H2068*100,"**.**")</f>
        <v>100</v>
      </c>
    </row>
    <row r="2069" spans="2:10" s="8" customFormat="1" ht="22.5">
      <c r="B2069" s="13"/>
      <c r="C2069" s="13"/>
      <c r="D2069" s="13"/>
      <c r="E2069" s="13"/>
      <c r="F2069" s="13" t="s">
        <v>689</v>
      </c>
      <c r="G2069" s="13" t="s">
        <v>690</v>
      </c>
      <c r="H2069" s="14">
        <f>+H2070</f>
        <v>200</v>
      </c>
      <c r="I2069" s="14">
        <f>+I2070</f>
        <v>200</v>
      </c>
      <c r="J2069" s="15">
        <f>IF(H2069&lt;&gt;0,I2069/H2069*100,"**.**")</f>
        <v>100</v>
      </c>
    </row>
    <row r="2070" spans="2:10" s="8" customFormat="1" ht="22.5">
      <c r="B2070" s="13"/>
      <c r="C2070" s="13"/>
      <c r="D2070" s="13"/>
      <c r="E2070" s="13"/>
      <c r="F2070" s="13" t="s">
        <v>689</v>
      </c>
      <c r="G2070" s="13" t="s">
        <v>690</v>
      </c>
      <c r="H2070" s="14">
        <v>200</v>
      </c>
      <c r="I2070" s="14">
        <v>200</v>
      </c>
      <c r="J2070" s="15">
        <f>IF(H2070&lt;&gt;0,I2070/H2070*100,"**.**")</f>
        <v>100</v>
      </c>
    </row>
    <row r="2071" spans="2:10" s="8" customFormat="1" ht="22.5">
      <c r="B2071" s="13"/>
      <c r="C2071" s="13"/>
      <c r="D2071" s="13"/>
      <c r="E2071" s="13"/>
      <c r="F2071" s="13" t="s">
        <v>691</v>
      </c>
      <c r="G2071" s="13" t="s">
        <v>692</v>
      </c>
      <c r="H2071" s="14">
        <f>+H2072</f>
        <v>500</v>
      </c>
      <c r="I2071" s="14">
        <f>+I2072</f>
        <v>500</v>
      </c>
      <c r="J2071" s="15">
        <f>IF(H2071&lt;&gt;0,I2071/H2071*100,"**.**")</f>
        <v>100</v>
      </c>
    </row>
    <row r="2072" spans="2:10" s="8" customFormat="1" ht="22.5">
      <c r="B2072" s="13"/>
      <c r="C2072" s="13"/>
      <c r="D2072" s="13"/>
      <c r="E2072" s="13"/>
      <c r="F2072" s="13" t="s">
        <v>691</v>
      </c>
      <c r="G2072" s="13" t="s">
        <v>692</v>
      </c>
      <c r="H2072" s="14">
        <v>500</v>
      </c>
      <c r="I2072" s="14">
        <v>500</v>
      </c>
      <c r="J2072" s="15">
        <f>IF(H2072&lt;&gt;0,I2072/H2072*100,"**.**")</f>
        <v>100</v>
      </c>
    </row>
    <row r="2073" spans="2:10" s="8" customFormat="1" ht="22.5">
      <c r="B2073" s="13"/>
      <c r="C2073" s="13"/>
      <c r="D2073" s="13"/>
      <c r="E2073" s="13"/>
      <c r="F2073" s="13" t="s">
        <v>697</v>
      </c>
      <c r="G2073" s="13" t="s">
        <v>698</v>
      </c>
      <c r="H2073" s="14">
        <f>+H2074</f>
        <v>250</v>
      </c>
      <c r="I2073" s="14">
        <f>+I2074</f>
        <v>250</v>
      </c>
      <c r="J2073" s="15">
        <f>IF(H2073&lt;&gt;0,I2073/H2073*100,"**.**")</f>
        <v>100</v>
      </c>
    </row>
    <row r="2074" spans="2:10" s="8" customFormat="1" ht="22.5">
      <c r="B2074" s="13"/>
      <c r="C2074" s="13"/>
      <c r="D2074" s="13"/>
      <c r="E2074" s="13"/>
      <c r="F2074" s="13" t="s">
        <v>697</v>
      </c>
      <c r="G2074" s="13" t="s">
        <v>698</v>
      </c>
      <c r="H2074" s="14">
        <v>250</v>
      </c>
      <c r="I2074" s="14">
        <v>250</v>
      </c>
      <c r="J2074" s="15">
        <f>IF(H2074&lt;&gt;0,I2074/H2074*100,"**.**")</f>
        <v>100</v>
      </c>
    </row>
    <row r="2075" spans="2:10" s="8" customFormat="1" ht="22.5">
      <c r="B2075" s="13"/>
      <c r="C2075" s="13"/>
      <c r="D2075" s="13"/>
      <c r="E2075" s="13"/>
      <c r="F2075" s="13" t="s">
        <v>661</v>
      </c>
      <c r="G2075" s="13" t="s">
        <v>662</v>
      </c>
      <c r="H2075" s="14">
        <f>+H2076</f>
        <v>400</v>
      </c>
      <c r="I2075" s="14">
        <f>+I2076</f>
        <v>400</v>
      </c>
      <c r="J2075" s="15">
        <f>IF(H2075&lt;&gt;0,I2075/H2075*100,"**.**")</f>
        <v>100</v>
      </c>
    </row>
    <row r="2076" spans="2:10" s="8" customFormat="1" ht="22.5">
      <c r="B2076" s="13"/>
      <c r="C2076" s="13"/>
      <c r="D2076" s="13"/>
      <c r="E2076" s="13"/>
      <c r="F2076" s="13" t="s">
        <v>661</v>
      </c>
      <c r="G2076" s="13" t="s">
        <v>662</v>
      </c>
      <c r="H2076" s="14">
        <v>400</v>
      </c>
      <c r="I2076" s="14">
        <v>400</v>
      </c>
      <c r="J2076" s="15">
        <f>IF(H2076&lt;&gt;0,I2076/H2076*100,"**.**")</f>
        <v>100</v>
      </c>
    </row>
    <row r="2077" spans="2:10" s="8" customFormat="1" ht="22.5">
      <c r="B2077" s="13"/>
      <c r="C2077" s="13"/>
      <c r="D2077" s="13"/>
      <c r="E2077" s="13"/>
      <c r="F2077" s="13" t="s">
        <v>687</v>
      </c>
      <c r="G2077" s="13" t="s">
        <v>688</v>
      </c>
      <c r="H2077" s="14">
        <f>+H2078</f>
        <v>50</v>
      </c>
      <c r="I2077" s="14">
        <f>+I2078</f>
        <v>50</v>
      </c>
      <c r="J2077" s="15">
        <f>IF(H2077&lt;&gt;0,I2077/H2077*100,"**.**")</f>
        <v>100</v>
      </c>
    </row>
    <row r="2078" spans="2:10" s="8" customFormat="1" ht="22.5">
      <c r="B2078" s="13"/>
      <c r="C2078" s="13"/>
      <c r="D2078" s="13"/>
      <c r="E2078" s="13"/>
      <c r="F2078" s="13" t="s">
        <v>687</v>
      </c>
      <c r="G2078" s="13" t="s">
        <v>688</v>
      </c>
      <c r="H2078" s="14">
        <v>50</v>
      </c>
      <c r="I2078" s="14">
        <v>50</v>
      </c>
      <c r="J2078" s="15">
        <f>IF(H2078&lt;&gt;0,I2078/H2078*100,"**.**")</f>
        <v>100</v>
      </c>
    </row>
    <row r="2079" spans="2:10" s="8" customFormat="1" ht="22.5">
      <c r="B2079" s="13"/>
      <c r="C2079" s="13"/>
      <c r="D2079" s="13"/>
      <c r="E2079" s="13"/>
      <c r="F2079" s="13" t="s">
        <v>738</v>
      </c>
      <c r="G2079" s="13" t="s">
        <v>14</v>
      </c>
      <c r="H2079" s="14">
        <f>+H2080</f>
        <v>181</v>
      </c>
      <c r="I2079" s="14">
        <f>+I2080</f>
        <v>181</v>
      </c>
      <c r="J2079" s="15">
        <f>IF(H2079&lt;&gt;0,I2079/H2079*100,"**.**")</f>
        <v>100</v>
      </c>
    </row>
    <row r="2080" spans="2:10" s="8" customFormat="1" ht="22.5">
      <c r="B2080" s="13"/>
      <c r="C2080" s="13"/>
      <c r="D2080" s="13"/>
      <c r="E2080" s="13"/>
      <c r="F2080" s="13" t="s">
        <v>738</v>
      </c>
      <c r="G2080" s="13" t="s">
        <v>14</v>
      </c>
      <c r="H2080" s="14">
        <v>181</v>
      </c>
      <c r="I2080" s="14">
        <v>181</v>
      </c>
      <c r="J2080" s="15">
        <f>IF(H2080&lt;&gt;0,I2080/H2080*100,"**.**")</f>
        <v>100</v>
      </c>
    </row>
    <row r="2081" spans="2:10" s="7" customFormat="1" ht="22.5">
      <c r="B2081" s="10"/>
      <c r="C2081" s="10" t="s">
        <v>433</v>
      </c>
      <c r="D2081" s="10"/>
      <c r="E2081" s="10"/>
      <c r="F2081" s="10"/>
      <c r="G2081" s="10" t="s">
        <v>434</v>
      </c>
      <c r="H2081" s="11">
        <f>+H2082</f>
        <v>70821.52</v>
      </c>
      <c r="I2081" s="11">
        <f>+I2082</f>
        <v>70821.52</v>
      </c>
      <c r="J2081" s="12">
        <f>IF(H2081&lt;&gt;0,I2081/H2081*100,"**.**")</f>
        <v>100</v>
      </c>
    </row>
    <row r="2082" spans="2:10" s="7" customFormat="1" ht="22.5">
      <c r="B2082" s="10"/>
      <c r="C2082" s="10" t="s">
        <v>1199</v>
      </c>
      <c r="D2082" s="10"/>
      <c r="E2082" s="10"/>
      <c r="F2082" s="10"/>
      <c r="G2082" s="10" t="s">
        <v>1200</v>
      </c>
      <c r="H2082" s="11">
        <f>+H2083+H2092</f>
        <v>70821.52</v>
      </c>
      <c r="I2082" s="11">
        <f>+I2083+I2092</f>
        <v>70821.52</v>
      </c>
      <c r="J2082" s="12">
        <f>IF(H2082&lt;&gt;0,I2082/H2082*100,"**.**")</f>
        <v>100</v>
      </c>
    </row>
    <row r="2083" spans="2:10" s="8" customFormat="1" ht="22.5">
      <c r="B2083" s="13"/>
      <c r="C2083" s="13" t="s">
        <v>1201</v>
      </c>
      <c r="D2083" s="13"/>
      <c r="E2083" s="13"/>
      <c r="F2083" s="13"/>
      <c r="G2083" s="13" t="s">
        <v>1202</v>
      </c>
      <c r="H2083" s="14">
        <f>+H2084</f>
        <v>31515.23</v>
      </c>
      <c r="I2083" s="14">
        <f>+I2084</f>
        <v>31515.23</v>
      </c>
      <c r="J2083" s="15">
        <f>IF(H2083&lt;&gt;0,I2083/H2083*100,"**.**")</f>
        <v>100</v>
      </c>
    </row>
    <row r="2084" spans="1:10" s="7" customFormat="1" ht="22.5">
      <c r="A2084" s="10" t="s">
        <v>428</v>
      </c>
      <c r="B2084" s="10"/>
      <c r="C2084" s="10"/>
      <c r="D2084" s="10" t="s">
        <v>548</v>
      </c>
      <c r="E2084" s="10"/>
      <c r="F2084" s="10"/>
      <c r="G2084" s="10" t="s">
        <v>549</v>
      </c>
      <c r="H2084" s="11">
        <f>+H2085</f>
        <v>31515.23</v>
      </c>
      <c r="I2084" s="11">
        <f>+I2085</f>
        <v>31515.23</v>
      </c>
      <c r="J2084" s="12">
        <f>IF(H2084&lt;&gt;0,I2084/H2084*100,"**.**")</f>
        <v>100</v>
      </c>
    </row>
    <row r="2085" spans="2:10" s="7" customFormat="1" ht="22.5">
      <c r="B2085" s="10"/>
      <c r="C2085" s="10"/>
      <c r="D2085" s="10"/>
      <c r="E2085" s="10" t="s">
        <v>1287</v>
      </c>
      <c r="F2085" s="10"/>
      <c r="G2085" s="10" t="s">
        <v>1288</v>
      </c>
      <c r="H2085" s="11">
        <f>+H2086+H2088+H2090</f>
        <v>31515.23</v>
      </c>
      <c r="I2085" s="11">
        <f>+I2086+I2088+I2090</f>
        <v>31515.23</v>
      </c>
      <c r="J2085" s="12">
        <f>IF(H2085&lt;&gt;0,I2085/H2085*100,"**.**")</f>
        <v>100</v>
      </c>
    </row>
    <row r="2086" spans="2:10" s="8" customFormat="1" ht="22.5">
      <c r="B2086" s="13"/>
      <c r="C2086" s="13"/>
      <c r="D2086" s="13"/>
      <c r="E2086" s="13"/>
      <c r="F2086" s="13" t="s">
        <v>653</v>
      </c>
      <c r="G2086" s="13" t="s">
        <v>654</v>
      </c>
      <c r="H2086" s="14">
        <f>+H2087</f>
        <v>9544.98</v>
      </c>
      <c r="I2086" s="14">
        <f>+I2087</f>
        <v>9544.98</v>
      </c>
      <c r="J2086" s="15">
        <f>IF(H2086&lt;&gt;0,I2086/H2086*100,"**.**")</f>
        <v>100</v>
      </c>
    </row>
    <row r="2087" spans="2:10" s="8" customFormat="1" ht="22.5">
      <c r="B2087" s="13"/>
      <c r="C2087" s="13"/>
      <c r="D2087" s="13"/>
      <c r="E2087" s="13"/>
      <c r="F2087" s="13" t="s">
        <v>653</v>
      </c>
      <c r="G2087" s="13" t="s">
        <v>654</v>
      </c>
      <c r="H2087" s="14">
        <v>9544.98</v>
      </c>
      <c r="I2087" s="14">
        <v>9544.98</v>
      </c>
      <c r="J2087" s="15">
        <f>IF(H2087&lt;&gt;0,I2087/H2087*100,"**.**")</f>
        <v>100</v>
      </c>
    </row>
    <row r="2088" spans="2:10" s="8" customFormat="1" ht="22.5">
      <c r="B2088" s="13"/>
      <c r="C2088" s="13"/>
      <c r="D2088" s="13"/>
      <c r="E2088" s="13"/>
      <c r="F2088" s="13" t="s">
        <v>822</v>
      </c>
      <c r="G2088" s="13" t="s">
        <v>823</v>
      </c>
      <c r="H2088" s="14">
        <f>+H2089</f>
        <v>21570.25</v>
      </c>
      <c r="I2088" s="14">
        <f>+I2089</f>
        <v>21570.25</v>
      </c>
      <c r="J2088" s="15">
        <f>IF(H2088&lt;&gt;0,I2088/H2088*100,"**.**")</f>
        <v>100</v>
      </c>
    </row>
    <row r="2089" spans="2:10" s="8" customFormat="1" ht="22.5">
      <c r="B2089" s="13"/>
      <c r="C2089" s="13"/>
      <c r="D2089" s="13"/>
      <c r="E2089" s="13"/>
      <c r="F2089" s="13" t="s">
        <v>822</v>
      </c>
      <c r="G2089" s="13" t="s">
        <v>823</v>
      </c>
      <c r="H2089" s="14">
        <v>21570.25</v>
      </c>
      <c r="I2089" s="14">
        <v>21570.25</v>
      </c>
      <c r="J2089" s="15">
        <f>IF(H2089&lt;&gt;0,I2089/H2089*100,"**.**")</f>
        <v>100</v>
      </c>
    </row>
    <row r="2090" spans="2:10" s="8" customFormat="1" ht="22.5">
      <c r="B2090" s="13"/>
      <c r="C2090" s="13"/>
      <c r="D2090" s="13"/>
      <c r="E2090" s="13"/>
      <c r="F2090" s="13" t="s">
        <v>657</v>
      </c>
      <c r="G2090" s="13" t="s">
        <v>658</v>
      </c>
      <c r="H2090" s="14">
        <f>+H2091</f>
        <v>400</v>
      </c>
      <c r="I2090" s="14">
        <f>+I2091</f>
        <v>400</v>
      </c>
      <c r="J2090" s="15">
        <f>IF(H2090&lt;&gt;0,I2090/H2090*100,"**.**")</f>
        <v>100</v>
      </c>
    </row>
    <row r="2091" spans="2:10" s="8" customFormat="1" ht="22.5">
      <c r="B2091" s="13"/>
      <c r="C2091" s="13"/>
      <c r="D2091" s="13"/>
      <c r="E2091" s="13"/>
      <c r="F2091" s="13" t="s">
        <v>657</v>
      </c>
      <c r="G2091" s="13" t="s">
        <v>658</v>
      </c>
      <c r="H2091" s="14">
        <v>400</v>
      </c>
      <c r="I2091" s="14">
        <v>400</v>
      </c>
      <c r="J2091" s="15">
        <f>IF(H2091&lt;&gt;0,I2091/H2091*100,"**.**")</f>
        <v>100</v>
      </c>
    </row>
    <row r="2092" spans="2:10" s="8" customFormat="1" ht="22.5">
      <c r="B2092" s="13"/>
      <c r="C2092" s="13" t="s">
        <v>1203</v>
      </c>
      <c r="D2092" s="13"/>
      <c r="E2092" s="13"/>
      <c r="F2092" s="13"/>
      <c r="G2092" s="13" t="s">
        <v>1204</v>
      </c>
      <c r="H2092" s="14">
        <f>+H2093</f>
        <v>39306.29</v>
      </c>
      <c r="I2092" s="14">
        <f>+I2093</f>
        <v>39306.29</v>
      </c>
      <c r="J2092" s="15">
        <f>IF(H2092&lt;&gt;0,I2092/H2092*100,"**.**")</f>
        <v>100</v>
      </c>
    </row>
    <row r="2093" spans="1:10" s="7" customFormat="1" ht="22.5">
      <c r="A2093" s="10" t="s">
        <v>430</v>
      </c>
      <c r="B2093" s="10"/>
      <c r="C2093" s="10"/>
      <c r="D2093" s="10" t="s">
        <v>546</v>
      </c>
      <c r="E2093" s="10"/>
      <c r="F2093" s="10"/>
      <c r="G2093" s="10" t="s">
        <v>547</v>
      </c>
      <c r="H2093" s="11">
        <f>+H2094</f>
        <v>39306.29</v>
      </c>
      <c r="I2093" s="11">
        <f>+I2094</f>
        <v>39306.29</v>
      </c>
      <c r="J2093" s="12">
        <f>IF(H2093&lt;&gt;0,I2093/H2093*100,"**.**")</f>
        <v>100</v>
      </c>
    </row>
    <row r="2094" spans="2:10" s="7" customFormat="1" ht="22.5">
      <c r="B2094" s="10"/>
      <c r="C2094" s="10"/>
      <c r="D2094" s="10"/>
      <c r="E2094" s="10" t="s">
        <v>1623</v>
      </c>
      <c r="F2094" s="10"/>
      <c r="G2094" s="10" t="s">
        <v>1624</v>
      </c>
      <c r="H2094" s="11">
        <f>+H2095+H2097+H2099+H2101</f>
        <v>39306.29</v>
      </c>
      <c r="I2094" s="11">
        <f>+I2095+I2097+I2099+I2101</f>
        <v>39306.29</v>
      </c>
      <c r="J2094" s="12">
        <f>IF(H2094&lt;&gt;0,I2094/H2094*100,"**.**")</f>
        <v>100</v>
      </c>
    </row>
    <row r="2095" spans="2:10" s="8" customFormat="1" ht="22.5">
      <c r="B2095" s="13"/>
      <c r="C2095" s="13"/>
      <c r="D2095" s="13"/>
      <c r="E2095" s="13"/>
      <c r="F2095" s="13" t="s">
        <v>651</v>
      </c>
      <c r="G2095" s="13" t="s">
        <v>652</v>
      </c>
      <c r="H2095" s="14">
        <f>+H2096</f>
        <v>100</v>
      </c>
      <c r="I2095" s="14">
        <f>+I2096</f>
        <v>100</v>
      </c>
      <c r="J2095" s="15">
        <f>IF(H2095&lt;&gt;0,I2095/H2095*100,"**.**")</f>
        <v>100</v>
      </c>
    </row>
    <row r="2096" spans="2:10" s="8" customFormat="1" ht="22.5">
      <c r="B2096" s="13"/>
      <c r="C2096" s="13"/>
      <c r="D2096" s="13"/>
      <c r="E2096" s="13"/>
      <c r="F2096" s="13" t="s">
        <v>651</v>
      </c>
      <c r="G2096" s="13" t="s">
        <v>652</v>
      </c>
      <c r="H2096" s="14">
        <v>100</v>
      </c>
      <c r="I2096" s="14">
        <v>100</v>
      </c>
      <c r="J2096" s="15">
        <f>IF(H2096&lt;&gt;0,I2096/H2096*100,"**.**")</f>
        <v>100</v>
      </c>
    </row>
    <row r="2097" spans="2:10" s="8" customFormat="1" ht="22.5">
      <c r="B2097" s="13"/>
      <c r="C2097" s="13"/>
      <c r="D2097" s="13"/>
      <c r="E2097" s="13"/>
      <c r="F2097" s="13" t="s">
        <v>653</v>
      </c>
      <c r="G2097" s="13" t="s">
        <v>654</v>
      </c>
      <c r="H2097" s="14">
        <f>+H2098</f>
        <v>15810.79</v>
      </c>
      <c r="I2097" s="14">
        <f>+I2098</f>
        <v>15810.79</v>
      </c>
      <c r="J2097" s="15">
        <f>IF(H2097&lt;&gt;0,I2097/H2097*100,"**.**")</f>
        <v>100</v>
      </c>
    </row>
    <row r="2098" spans="2:10" s="8" customFormat="1" ht="22.5">
      <c r="B2098" s="13"/>
      <c r="C2098" s="13"/>
      <c r="D2098" s="13"/>
      <c r="E2098" s="13"/>
      <c r="F2098" s="13" t="s">
        <v>653</v>
      </c>
      <c r="G2098" s="13" t="s">
        <v>654</v>
      </c>
      <c r="H2098" s="14">
        <v>15810.79</v>
      </c>
      <c r="I2098" s="14">
        <v>15810.79</v>
      </c>
      <c r="J2098" s="15">
        <f>IF(H2098&lt;&gt;0,I2098/H2098*100,"**.**")</f>
        <v>100</v>
      </c>
    </row>
    <row r="2099" spans="2:10" s="8" customFormat="1" ht="22.5">
      <c r="B2099" s="13"/>
      <c r="C2099" s="13"/>
      <c r="D2099" s="13"/>
      <c r="E2099" s="13"/>
      <c r="F2099" s="13" t="s">
        <v>749</v>
      </c>
      <c r="G2099" s="13" t="s">
        <v>750</v>
      </c>
      <c r="H2099" s="14">
        <f>+H2100</f>
        <v>1080</v>
      </c>
      <c r="I2099" s="14">
        <f>+I2100</f>
        <v>1080</v>
      </c>
      <c r="J2099" s="15">
        <f>IF(H2099&lt;&gt;0,I2099/H2099*100,"**.**")</f>
        <v>100</v>
      </c>
    </row>
    <row r="2100" spans="2:10" s="8" customFormat="1" ht="22.5">
      <c r="B2100" s="13"/>
      <c r="C2100" s="13"/>
      <c r="D2100" s="13"/>
      <c r="E2100" s="13"/>
      <c r="F2100" s="13" t="s">
        <v>749</v>
      </c>
      <c r="G2100" s="13" t="s">
        <v>750</v>
      </c>
      <c r="H2100" s="14">
        <v>1080</v>
      </c>
      <c r="I2100" s="14">
        <v>1080</v>
      </c>
      <c r="J2100" s="15">
        <f>IF(H2100&lt;&gt;0,I2100/H2100*100,"**.**")</f>
        <v>100</v>
      </c>
    </row>
    <row r="2101" spans="2:10" s="8" customFormat="1" ht="22.5">
      <c r="B2101" s="13"/>
      <c r="C2101" s="13"/>
      <c r="D2101" s="13"/>
      <c r="E2101" s="13"/>
      <c r="F2101" s="13" t="s">
        <v>739</v>
      </c>
      <c r="G2101" s="13" t="s">
        <v>740</v>
      </c>
      <c r="H2101" s="14">
        <f>+H2102</f>
        <v>22315.5</v>
      </c>
      <c r="I2101" s="14">
        <f>+I2102</f>
        <v>22315.5</v>
      </c>
      <c r="J2101" s="15">
        <f>IF(H2101&lt;&gt;0,I2101/H2101*100,"**.**")</f>
        <v>100</v>
      </c>
    </row>
    <row r="2102" spans="2:10" s="8" customFormat="1" ht="22.5">
      <c r="B2102" s="13"/>
      <c r="C2102" s="13"/>
      <c r="D2102" s="13"/>
      <c r="E2102" s="13"/>
      <c r="F2102" s="13" t="s">
        <v>739</v>
      </c>
      <c r="G2102" s="13" t="s">
        <v>740</v>
      </c>
      <c r="H2102" s="14">
        <v>22315.5</v>
      </c>
      <c r="I2102" s="14">
        <v>22315.5</v>
      </c>
      <c r="J2102" s="15">
        <f>IF(H2102&lt;&gt;0,I2102/H2102*100,"**.**")</f>
        <v>100</v>
      </c>
    </row>
    <row r="2103" spans="2:10" s="7" customFormat="1" ht="22.5">
      <c r="B2103" s="10"/>
      <c r="C2103" s="10" t="s">
        <v>389</v>
      </c>
      <c r="D2103" s="10"/>
      <c r="E2103" s="10"/>
      <c r="F2103" s="10"/>
      <c r="G2103" s="10" t="s">
        <v>390</v>
      </c>
      <c r="H2103" s="11">
        <f>+H2104</f>
        <v>11471.39</v>
      </c>
      <c r="I2103" s="11">
        <f>+I2104</f>
        <v>11471.39</v>
      </c>
      <c r="J2103" s="12">
        <f>IF(H2103&lt;&gt;0,I2103/H2103*100,"**.**")</f>
        <v>100</v>
      </c>
    </row>
    <row r="2104" spans="2:10" s="7" customFormat="1" ht="22.5">
      <c r="B2104" s="10"/>
      <c r="C2104" s="10" t="s">
        <v>1242</v>
      </c>
      <c r="D2104" s="10"/>
      <c r="E2104" s="10"/>
      <c r="F2104" s="10"/>
      <c r="G2104" s="10" t="s">
        <v>1243</v>
      </c>
      <c r="H2104" s="11">
        <f>+H2105</f>
        <v>11471.39</v>
      </c>
      <c r="I2104" s="11">
        <f>+I2105</f>
        <v>11471.39</v>
      </c>
      <c r="J2104" s="12">
        <f>IF(H2104&lt;&gt;0,I2104/H2104*100,"**.**")</f>
        <v>100</v>
      </c>
    </row>
    <row r="2105" spans="2:10" s="8" customFormat="1" ht="22.5">
      <c r="B2105" s="13"/>
      <c r="C2105" s="13" t="s">
        <v>1249</v>
      </c>
      <c r="D2105" s="13"/>
      <c r="E2105" s="13"/>
      <c r="F2105" s="13"/>
      <c r="G2105" s="13" t="s">
        <v>1250</v>
      </c>
      <c r="H2105" s="14">
        <f>+H2106+H2118</f>
        <v>11471.39</v>
      </c>
      <c r="I2105" s="14">
        <f>+I2106+I2118</f>
        <v>11471.39</v>
      </c>
      <c r="J2105" s="15">
        <f>IF(H2105&lt;&gt;0,I2105/H2105*100,"**.**")</f>
        <v>100</v>
      </c>
    </row>
    <row r="2106" spans="1:10" s="7" customFormat="1" ht="22.5">
      <c r="A2106" s="10" t="s">
        <v>435</v>
      </c>
      <c r="B2106" s="10"/>
      <c r="C2106" s="10"/>
      <c r="D2106" s="10" t="s">
        <v>550</v>
      </c>
      <c r="E2106" s="10"/>
      <c r="F2106" s="10"/>
      <c r="G2106" s="10" t="s">
        <v>551</v>
      </c>
      <c r="H2106" s="11">
        <f>+H2107</f>
        <v>7608.6900000000005</v>
      </c>
      <c r="I2106" s="11">
        <f>+I2107</f>
        <v>7608.6900000000005</v>
      </c>
      <c r="J2106" s="12">
        <f>IF(H2106&lt;&gt;0,I2106/H2106*100,"**.**")</f>
        <v>100</v>
      </c>
    </row>
    <row r="2107" spans="2:10" s="7" customFormat="1" ht="22.5">
      <c r="B2107" s="10"/>
      <c r="C2107" s="10"/>
      <c r="D2107" s="10"/>
      <c r="E2107" s="10" t="s">
        <v>1625</v>
      </c>
      <c r="F2107" s="10"/>
      <c r="G2107" s="10" t="s">
        <v>1626</v>
      </c>
      <c r="H2107" s="11">
        <f>+H2108+H2110+H2112+H2114+H2116</f>
        <v>7608.6900000000005</v>
      </c>
      <c r="I2107" s="11">
        <f>+I2108+I2110+I2112+I2114+I2116</f>
        <v>7608.6900000000005</v>
      </c>
      <c r="J2107" s="12">
        <f>IF(H2107&lt;&gt;0,I2107/H2107*100,"**.**")</f>
        <v>100</v>
      </c>
    </row>
    <row r="2108" spans="2:10" s="8" customFormat="1" ht="22.5">
      <c r="B2108" s="13"/>
      <c r="C2108" s="13"/>
      <c r="D2108" s="13"/>
      <c r="E2108" s="13"/>
      <c r="F2108" s="13" t="s">
        <v>653</v>
      </c>
      <c r="G2108" s="13" t="s">
        <v>654</v>
      </c>
      <c r="H2108" s="14">
        <f>+H2109</f>
        <v>3508.69</v>
      </c>
      <c r="I2108" s="14">
        <f>+I2109</f>
        <v>3508.69</v>
      </c>
      <c r="J2108" s="15">
        <f>IF(H2108&lt;&gt;0,I2108/H2108*100,"**.**")</f>
        <v>100</v>
      </c>
    </row>
    <row r="2109" spans="2:10" s="8" customFormat="1" ht="22.5">
      <c r="B2109" s="13"/>
      <c r="C2109" s="13"/>
      <c r="D2109" s="13"/>
      <c r="E2109" s="13"/>
      <c r="F2109" s="13" t="s">
        <v>653</v>
      </c>
      <c r="G2109" s="13" t="s">
        <v>654</v>
      </c>
      <c r="H2109" s="14">
        <v>3508.69</v>
      </c>
      <c r="I2109" s="14">
        <v>3508.69</v>
      </c>
      <c r="J2109" s="15">
        <f>IF(H2109&lt;&gt;0,I2109/H2109*100,"**.**")</f>
        <v>100</v>
      </c>
    </row>
    <row r="2110" spans="2:10" s="8" customFormat="1" ht="22.5">
      <c r="B2110" s="13"/>
      <c r="C2110" s="13"/>
      <c r="D2110" s="13"/>
      <c r="E2110" s="13"/>
      <c r="F2110" s="13" t="s">
        <v>689</v>
      </c>
      <c r="G2110" s="13" t="s">
        <v>690</v>
      </c>
      <c r="H2110" s="14">
        <f>+H2111</f>
        <v>1200</v>
      </c>
      <c r="I2110" s="14">
        <f>+I2111</f>
        <v>1200</v>
      </c>
      <c r="J2110" s="15">
        <f>IF(H2110&lt;&gt;0,I2110/H2110*100,"**.**")</f>
        <v>100</v>
      </c>
    </row>
    <row r="2111" spans="2:10" s="8" customFormat="1" ht="22.5">
      <c r="B2111" s="13"/>
      <c r="C2111" s="13"/>
      <c r="D2111" s="13"/>
      <c r="E2111" s="13"/>
      <c r="F2111" s="13" t="s">
        <v>689</v>
      </c>
      <c r="G2111" s="13" t="s">
        <v>690</v>
      </c>
      <c r="H2111" s="14">
        <v>1200</v>
      </c>
      <c r="I2111" s="14">
        <v>1200</v>
      </c>
      <c r="J2111" s="15">
        <f>IF(H2111&lt;&gt;0,I2111/H2111*100,"**.**")</f>
        <v>100</v>
      </c>
    </row>
    <row r="2112" spans="2:10" s="8" customFormat="1" ht="22.5">
      <c r="B2112" s="13"/>
      <c r="C2112" s="13"/>
      <c r="D2112" s="13"/>
      <c r="E2112" s="13"/>
      <c r="F2112" s="13" t="s">
        <v>693</v>
      </c>
      <c r="G2112" s="13" t="s">
        <v>694</v>
      </c>
      <c r="H2112" s="14">
        <f>+H2113</f>
        <v>1200</v>
      </c>
      <c r="I2112" s="14">
        <f>+I2113</f>
        <v>1200</v>
      </c>
      <c r="J2112" s="15">
        <f>IF(H2112&lt;&gt;0,I2112/H2112*100,"**.**")</f>
        <v>100</v>
      </c>
    </row>
    <row r="2113" spans="2:10" s="8" customFormat="1" ht="22.5">
      <c r="B2113" s="13"/>
      <c r="C2113" s="13"/>
      <c r="D2113" s="13"/>
      <c r="E2113" s="13"/>
      <c r="F2113" s="13" t="s">
        <v>693</v>
      </c>
      <c r="G2113" s="13" t="s">
        <v>694</v>
      </c>
      <c r="H2113" s="14">
        <v>1200</v>
      </c>
      <c r="I2113" s="14">
        <v>1200</v>
      </c>
      <c r="J2113" s="15">
        <f>IF(H2113&lt;&gt;0,I2113/H2113*100,"**.**")</f>
        <v>100</v>
      </c>
    </row>
    <row r="2114" spans="2:10" s="8" customFormat="1" ht="22.5">
      <c r="B2114" s="13"/>
      <c r="C2114" s="13"/>
      <c r="D2114" s="13"/>
      <c r="E2114" s="13"/>
      <c r="F2114" s="13" t="s">
        <v>661</v>
      </c>
      <c r="G2114" s="13" t="s">
        <v>662</v>
      </c>
      <c r="H2114" s="14">
        <f>+H2115</f>
        <v>100</v>
      </c>
      <c r="I2114" s="14">
        <f>+I2115</f>
        <v>100</v>
      </c>
      <c r="J2114" s="15">
        <f>IF(H2114&lt;&gt;0,I2114/H2114*100,"**.**")</f>
        <v>100</v>
      </c>
    </row>
    <row r="2115" spans="2:10" s="8" customFormat="1" ht="22.5">
      <c r="B2115" s="13"/>
      <c r="C2115" s="13"/>
      <c r="D2115" s="13"/>
      <c r="E2115" s="13"/>
      <c r="F2115" s="13" t="s">
        <v>661</v>
      </c>
      <c r="G2115" s="13" t="s">
        <v>662</v>
      </c>
      <c r="H2115" s="14">
        <v>100</v>
      </c>
      <c r="I2115" s="14">
        <v>100</v>
      </c>
      <c r="J2115" s="15">
        <f>IF(H2115&lt;&gt;0,I2115/H2115*100,"**.**")</f>
        <v>100</v>
      </c>
    </row>
    <row r="2116" spans="2:10" s="8" customFormat="1" ht="22.5">
      <c r="B2116" s="13"/>
      <c r="C2116" s="13"/>
      <c r="D2116" s="13"/>
      <c r="E2116" s="13"/>
      <c r="F2116" s="13" t="s">
        <v>739</v>
      </c>
      <c r="G2116" s="13" t="s">
        <v>740</v>
      </c>
      <c r="H2116" s="14">
        <f>+H2117</f>
        <v>1600</v>
      </c>
      <c r="I2116" s="14">
        <f>+I2117</f>
        <v>1600</v>
      </c>
      <c r="J2116" s="15">
        <f>IF(H2116&lt;&gt;0,I2116/H2116*100,"**.**")</f>
        <v>100</v>
      </c>
    </row>
    <row r="2117" spans="2:10" s="8" customFormat="1" ht="22.5">
      <c r="B2117" s="13"/>
      <c r="C2117" s="13"/>
      <c r="D2117" s="13"/>
      <c r="E2117" s="13"/>
      <c r="F2117" s="13" t="s">
        <v>739</v>
      </c>
      <c r="G2117" s="13" t="s">
        <v>740</v>
      </c>
      <c r="H2117" s="14">
        <v>1600</v>
      </c>
      <c r="I2117" s="14">
        <v>1600</v>
      </c>
      <c r="J2117" s="15">
        <f>IF(H2117&lt;&gt;0,I2117/H2117*100,"**.**")</f>
        <v>100</v>
      </c>
    </row>
    <row r="2118" spans="1:10" s="7" customFormat="1" ht="22.5">
      <c r="A2118" s="10" t="s">
        <v>438</v>
      </c>
      <c r="B2118" s="10"/>
      <c r="C2118" s="10"/>
      <c r="D2118" s="10" t="s">
        <v>552</v>
      </c>
      <c r="E2118" s="10"/>
      <c r="F2118" s="10"/>
      <c r="G2118" s="10" t="s">
        <v>553</v>
      </c>
      <c r="H2118" s="11">
        <f>+H2119</f>
        <v>3862.7</v>
      </c>
      <c r="I2118" s="11">
        <f>+I2119</f>
        <v>3862.7</v>
      </c>
      <c r="J2118" s="12">
        <f>IF(H2118&lt;&gt;0,I2118/H2118*100,"**.**")</f>
        <v>100</v>
      </c>
    </row>
    <row r="2119" spans="2:10" s="7" customFormat="1" ht="22.5">
      <c r="B2119" s="10"/>
      <c r="C2119" s="10"/>
      <c r="D2119" s="10"/>
      <c r="E2119" s="10" t="s">
        <v>1627</v>
      </c>
      <c r="F2119" s="10"/>
      <c r="G2119" s="10" t="s">
        <v>1628</v>
      </c>
      <c r="H2119" s="11">
        <f>+H2120+H2122+H2124+H2126+H2128+H2130</f>
        <v>3862.7</v>
      </c>
      <c r="I2119" s="11">
        <f>+I2120+I2122+I2124+I2126+I2128+I2130</f>
        <v>3862.7</v>
      </c>
      <c r="J2119" s="12">
        <f>IF(H2119&lt;&gt;0,I2119/H2119*100,"**.**")</f>
        <v>100</v>
      </c>
    </row>
    <row r="2120" spans="2:10" s="8" customFormat="1" ht="22.5">
      <c r="B2120" s="13"/>
      <c r="C2120" s="13"/>
      <c r="D2120" s="13"/>
      <c r="E2120" s="13"/>
      <c r="F2120" s="13" t="s">
        <v>659</v>
      </c>
      <c r="G2120" s="13" t="s">
        <v>660</v>
      </c>
      <c r="H2120" s="14">
        <f>+H2121</f>
        <v>400</v>
      </c>
      <c r="I2120" s="14">
        <f>+I2121</f>
        <v>400</v>
      </c>
      <c r="J2120" s="15">
        <f>IF(H2120&lt;&gt;0,I2120/H2120*100,"**.**")</f>
        <v>100</v>
      </c>
    </row>
    <row r="2121" spans="2:10" s="8" customFormat="1" ht="22.5">
      <c r="B2121" s="13"/>
      <c r="C2121" s="13"/>
      <c r="D2121" s="13"/>
      <c r="E2121" s="13"/>
      <c r="F2121" s="13" t="s">
        <v>659</v>
      </c>
      <c r="G2121" s="13" t="s">
        <v>660</v>
      </c>
      <c r="H2121" s="14">
        <v>400</v>
      </c>
      <c r="I2121" s="14">
        <v>400</v>
      </c>
      <c r="J2121" s="15">
        <f>IF(H2121&lt;&gt;0,I2121/H2121*100,"**.**")</f>
        <v>100</v>
      </c>
    </row>
    <row r="2122" spans="2:10" s="8" customFormat="1" ht="22.5">
      <c r="B2122" s="13"/>
      <c r="C2122" s="13"/>
      <c r="D2122" s="13"/>
      <c r="E2122" s="13"/>
      <c r="F2122" s="13" t="s">
        <v>653</v>
      </c>
      <c r="G2122" s="13" t="s">
        <v>654</v>
      </c>
      <c r="H2122" s="14">
        <f>+H2123</f>
        <v>2162.7</v>
      </c>
      <c r="I2122" s="14">
        <f>+I2123</f>
        <v>2162.7</v>
      </c>
      <c r="J2122" s="15">
        <f>IF(H2122&lt;&gt;0,I2122/H2122*100,"**.**")</f>
        <v>100</v>
      </c>
    </row>
    <row r="2123" spans="2:10" s="8" customFormat="1" ht="22.5">
      <c r="B2123" s="13"/>
      <c r="C2123" s="13"/>
      <c r="D2123" s="13"/>
      <c r="E2123" s="13"/>
      <c r="F2123" s="13" t="s">
        <v>653</v>
      </c>
      <c r="G2123" s="13" t="s">
        <v>654</v>
      </c>
      <c r="H2123" s="14">
        <v>2162.7</v>
      </c>
      <c r="I2123" s="14">
        <v>2162.7</v>
      </c>
      <c r="J2123" s="15">
        <f>IF(H2123&lt;&gt;0,I2123/H2123*100,"**.**")</f>
        <v>100</v>
      </c>
    </row>
    <row r="2124" spans="2:10" s="8" customFormat="1" ht="22.5">
      <c r="B2124" s="13"/>
      <c r="C2124" s="13"/>
      <c r="D2124" s="13"/>
      <c r="E2124" s="13"/>
      <c r="F2124" s="13" t="s">
        <v>689</v>
      </c>
      <c r="G2124" s="13" t="s">
        <v>690</v>
      </c>
      <c r="H2124" s="14">
        <f>+H2125</f>
        <v>500</v>
      </c>
      <c r="I2124" s="14">
        <f>+I2125</f>
        <v>500</v>
      </c>
      <c r="J2124" s="15">
        <f>IF(H2124&lt;&gt;0,I2124/H2124*100,"**.**")</f>
        <v>100</v>
      </c>
    </row>
    <row r="2125" spans="2:10" s="8" customFormat="1" ht="22.5">
      <c r="B2125" s="13"/>
      <c r="C2125" s="13"/>
      <c r="D2125" s="13"/>
      <c r="E2125" s="13"/>
      <c r="F2125" s="13" t="s">
        <v>689</v>
      </c>
      <c r="G2125" s="13" t="s">
        <v>690</v>
      </c>
      <c r="H2125" s="14">
        <v>500</v>
      </c>
      <c r="I2125" s="14">
        <v>500</v>
      </c>
      <c r="J2125" s="15">
        <f>IF(H2125&lt;&gt;0,I2125/H2125*100,"**.**")</f>
        <v>100</v>
      </c>
    </row>
    <row r="2126" spans="2:10" s="8" customFormat="1" ht="22.5">
      <c r="B2126" s="13"/>
      <c r="C2126" s="13"/>
      <c r="D2126" s="13"/>
      <c r="E2126" s="13"/>
      <c r="F2126" s="13" t="s">
        <v>693</v>
      </c>
      <c r="G2126" s="13" t="s">
        <v>694</v>
      </c>
      <c r="H2126" s="14">
        <f>+H2127</f>
        <v>500</v>
      </c>
      <c r="I2126" s="14">
        <f>+I2127</f>
        <v>500</v>
      </c>
      <c r="J2126" s="15">
        <f>IF(H2126&lt;&gt;0,I2126/H2126*100,"**.**")</f>
        <v>100</v>
      </c>
    </row>
    <row r="2127" spans="2:10" s="8" customFormat="1" ht="22.5">
      <c r="B2127" s="13"/>
      <c r="C2127" s="13"/>
      <c r="D2127" s="13"/>
      <c r="E2127" s="13"/>
      <c r="F2127" s="13" t="s">
        <v>693</v>
      </c>
      <c r="G2127" s="13" t="s">
        <v>694</v>
      </c>
      <c r="H2127" s="14">
        <v>500</v>
      </c>
      <c r="I2127" s="14">
        <v>500</v>
      </c>
      <c r="J2127" s="15">
        <f>IF(H2127&lt;&gt;0,I2127/H2127*100,"**.**")</f>
        <v>100</v>
      </c>
    </row>
    <row r="2128" spans="2:10" s="8" customFormat="1" ht="22.5">
      <c r="B2128" s="13"/>
      <c r="C2128" s="13"/>
      <c r="D2128" s="13"/>
      <c r="E2128" s="13"/>
      <c r="F2128" s="13" t="s">
        <v>661</v>
      </c>
      <c r="G2128" s="13" t="s">
        <v>662</v>
      </c>
      <c r="H2128" s="14">
        <f>+H2129</f>
        <v>50</v>
      </c>
      <c r="I2128" s="14">
        <f>+I2129</f>
        <v>50</v>
      </c>
      <c r="J2128" s="15">
        <f>IF(H2128&lt;&gt;0,I2128/H2128*100,"**.**")</f>
        <v>100</v>
      </c>
    </row>
    <row r="2129" spans="2:10" s="8" customFormat="1" ht="22.5">
      <c r="B2129" s="13"/>
      <c r="C2129" s="13"/>
      <c r="D2129" s="13"/>
      <c r="E2129" s="13"/>
      <c r="F2129" s="13" t="s">
        <v>661</v>
      </c>
      <c r="G2129" s="13" t="s">
        <v>662</v>
      </c>
      <c r="H2129" s="14">
        <v>50</v>
      </c>
      <c r="I2129" s="14">
        <v>50</v>
      </c>
      <c r="J2129" s="15">
        <f>IF(H2129&lt;&gt;0,I2129/H2129*100,"**.**")</f>
        <v>100</v>
      </c>
    </row>
    <row r="2130" spans="2:10" s="8" customFormat="1" ht="22.5">
      <c r="B2130" s="13"/>
      <c r="C2130" s="13"/>
      <c r="D2130" s="13"/>
      <c r="E2130" s="13"/>
      <c r="F2130" s="13" t="s">
        <v>739</v>
      </c>
      <c r="G2130" s="13" t="s">
        <v>740</v>
      </c>
      <c r="H2130" s="14">
        <f>+H2131</f>
        <v>250</v>
      </c>
      <c r="I2130" s="14">
        <f>+I2131</f>
        <v>250</v>
      </c>
      <c r="J2130" s="15">
        <f>IF(H2130&lt;&gt;0,I2130/H2130*100,"**.**")</f>
        <v>100</v>
      </c>
    </row>
    <row r="2131" spans="2:10" s="8" customFormat="1" ht="22.5">
      <c r="B2131" s="13"/>
      <c r="C2131" s="13"/>
      <c r="D2131" s="13"/>
      <c r="E2131" s="13"/>
      <c r="F2131" s="13" t="s">
        <v>739</v>
      </c>
      <c r="G2131" s="13" t="s">
        <v>740</v>
      </c>
      <c r="H2131" s="14">
        <v>250</v>
      </c>
      <c r="I2131" s="14">
        <v>250</v>
      </c>
      <c r="J2131" s="15">
        <f>IF(H2131&lt;&gt;0,I2131/H2131*100,"**.**")</f>
        <v>100</v>
      </c>
    </row>
    <row r="2132" spans="2:10" s="7" customFormat="1" ht="22.5">
      <c r="B2132" s="10"/>
      <c r="C2132" s="10" t="s">
        <v>158</v>
      </c>
      <c r="D2132" s="10"/>
      <c r="E2132" s="10"/>
      <c r="F2132" s="10"/>
      <c r="G2132" s="10" t="s">
        <v>159</v>
      </c>
      <c r="H2132" s="11">
        <f>+H2133</f>
        <v>800</v>
      </c>
      <c r="I2132" s="11">
        <f>+I2133</f>
        <v>800</v>
      </c>
      <c r="J2132" s="12">
        <f>IF(H2132&lt;&gt;0,I2132/H2132*100,"**.**")</f>
        <v>100</v>
      </c>
    </row>
    <row r="2133" spans="2:10" s="7" customFormat="1" ht="22.5">
      <c r="B2133" s="10"/>
      <c r="C2133" s="10" t="s">
        <v>1040</v>
      </c>
      <c r="D2133" s="10"/>
      <c r="E2133" s="10"/>
      <c r="F2133" s="10"/>
      <c r="G2133" s="10" t="s">
        <v>1041</v>
      </c>
      <c r="H2133" s="11">
        <f>+H2134</f>
        <v>800</v>
      </c>
      <c r="I2133" s="11">
        <f>+I2134</f>
        <v>800</v>
      </c>
      <c r="J2133" s="12">
        <f>IF(H2133&lt;&gt;0,I2133/H2133*100,"**.**")</f>
        <v>100</v>
      </c>
    </row>
    <row r="2134" spans="2:10" s="8" customFormat="1" ht="22.5">
      <c r="B2134" s="13"/>
      <c r="C2134" s="13" t="s">
        <v>1042</v>
      </c>
      <c r="D2134" s="13"/>
      <c r="E2134" s="13"/>
      <c r="F2134" s="13"/>
      <c r="G2134" s="13" t="s">
        <v>1043</v>
      </c>
      <c r="H2134" s="14">
        <f>+H2135</f>
        <v>800</v>
      </c>
      <c r="I2134" s="14">
        <f>+I2135</f>
        <v>800</v>
      </c>
      <c r="J2134" s="15">
        <f>IF(H2134&lt;&gt;0,I2134/H2134*100,"**.**")</f>
        <v>100</v>
      </c>
    </row>
    <row r="2135" spans="1:10" s="7" customFormat="1" ht="22.5">
      <c r="A2135" s="10" t="s">
        <v>441</v>
      </c>
      <c r="B2135" s="10"/>
      <c r="C2135" s="10"/>
      <c r="D2135" s="10" t="s">
        <v>1270</v>
      </c>
      <c r="E2135" s="10"/>
      <c r="F2135" s="10"/>
      <c r="G2135" s="10" t="s">
        <v>1271</v>
      </c>
      <c r="H2135" s="11">
        <f>+H2136</f>
        <v>800</v>
      </c>
      <c r="I2135" s="11">
        <f>+I2136</f>
        <v>800</v>
      </c>
      <c r="J2135" s="12">
        <f>IF(H2135&lt;&gt;0,I2135/H2135*100,"**.**")</f>
        <v>100</v>
      </c>
    </row>
    <row r="2136" spans="2:10" s="7" customFormat="1" ht="22.5">
      <c r="B2136" s="10"/>
      <c r="C2136" s="10"/>
      <c r="D2136" s="10"/>
      <c r="E2136" s="10" t="s">
        <v>1287</v>
      </c>
      <c r="F2136" s="10"/>
      <c r="G2136" s="10" t="s">
        <v>1288</v>
      </c>
      <c r="H2136" s="11">
        <f>+H2137</f>
        <v>800</v>
      </c>
      <c r="I2136" s="11">
        <f>+I2137</f>
        <v>800</v>
      </c>
      <c r="J2136" s="12">
        <f>IF(H2136&lt;&gt;0,I2136/H2136*100,"**.**")</f>
        <v>100</v>
      </c>
    </row>
    <row r="2137" spans="2:10" s="8" customFormat="1" ht="22.5">
      <c r="B2137" s="13"/>
      <c r="C2137" s="13"/>
      <c r="D2137" s="13"/>
      <c r="E2137" s="13"/>
      <c r="F2137" s="13" t="s">
        <v>653</v>
      </c>
      <c r="G2137" s="13" t="s">
        <v>654</v>
      </c>
      <c r="H2137" s="14">
        <f>+H2138</f>
        <v>800</v>
      </c>
      <c r="I2137" s="14">
        <f>+I2138</f>
        <v>800</v>
      </c>
      <c r="J2137" s="15">
        <f>IF(H2137&lt;&gt;0,I2137/H2137*100,"**.**")</f>
        <v>100</v>
      </c>
    </row>
    <row r="2138" spans="2:10" s="8" customFormat="1" ht="22.5">
      <c r="B2138" s="13"/>
      <c r="C2138" s="13"/>
      <c r="D2138" s="13"/>
      <c r="E2138" s="13"/>
      <c r="F2138" s="13" t="s">
        <v>653</v>
      </c>
      <c r="G2138" s="13" t="s">
        <v>654</v>
      </c>
      <c r="H2138" s="14">
        <v>800</v>
      </c>
      <c r="I2138" s="14">
        <v>800</v>
      </c>
      <c r="J2138" s="15">
        <f>IF(H2138&lt;&gt;0,I2138/H2138*100,"**.**")</f>
        <v>100</v>
      </c>
    </row>
    <row r="2139" spans="2:10" s="7" customFormat="1" ht="22.5">
      <c r="B2139" s="10" t="s">
        <v>554</v>
      </c>
      <c r="C2139" s="10"/>
      <c r="D2139" s="10"/>
      <c r="E2139" s="10"/>
      <c r="F2139" s="10"/>
      <c r="G2139" s="10" t="s">
        <v>555</v>
      </c>
      <c r="H2139" s="11">
        <f>+H2140+H2181+H2193+H2208</f>
        <v>60407.350000000006</v>
      </c>
      <c r="I2139" s="11">
        <f>+I2140+I2181+I2193+I2208</f>
        <v>60407.350000000006</v>
      </c>
      <c r="J2139" s="12">
        <f>IF(H2139&lt;&gt;0,I2139/H2139*100,"**.**")</f>
        <v>100</v>
      </c>
    </row>
    <row r="2140" spans="2:10" s="7" customFormat="1" ht="22.5">
      <c r="B2140" s="10"/>
      <c r="C2140" s="10" t="s">
        <v>69</v>
      </c>
      <c r="D2140" s="10"/>
      <c r="E2140" s="10"/>
      <c r="F2140" s="10"/>
      <c r="G2140" s="10" t="s">
        <v>70</v>
      </c>
      <c r="H2140" s="11">
        <f>+H2141</f>
        <v>10602.95</v>
      </c>
      <c r="I2140" s="11">
        <f>+I2141</f>
        <v>10602.95</v>
      </c>
      <c r="J2140" s="12">
        <f>IF(H2140&lt;&gt;0,I2140/H2140*100,"**.**")</f>
        <v>100</v>
      </c>
    </row>
    <row r="2141" spans="2:10" s="7" customFormat="1" ht="22.5">
      <c r="B2141" s="10"/>
      <c r="C2141" s="10" t="s">
        <v>1260</v>
      </c>
      <c r="D2141" s="10"/>
      <c r="E2141" s="10"/>
      <c r="F2141" s="10"/>
      <c r="G2141" s="10" t="s">
        <v>1261</v>
      </c>
      <c r="H2141" s="11">
        <f>+H2142</f>
        <v>10602.95</v>
      </c>
      <c r="I2141" s="11">
        <f>+I2142</f>
        <v>10602.95</v>
      </c>
      <c r="J2141" s="12">
        <f>IF(H2141&lt;&gt;0,I2141/H2141*100,"**.**")</f>
        <v>100</v>
      </c>
    </row>
    <row r="2142" spans="2:10" s="8" customFormat="1" ht="22.5">
      <c r="B2142" s="13"/>
      <c r="C2142" s="13" t="s">
        <v>1262</v>
      </c>
      <c r="D2142" s="13"/>
      <c r="E2142" s="13"/>
      <c r="F2142" s="13"/>
      <c r="G2142" s="13" t="s">
        <v>1263</v>
      </c>
      <c r="H2142" s="14">
        <f>+H2143</f>
        <v>10602.95</v>
      </c>
      <c r="I2142" s="14">
        <f>+I2143</f>
        <v>10602.95</v>
      </c>
      <c r="J2142" s="15">
        <f>IF(H2142&lt;&gt;0,I2142/H2142*100,"**.**")</f>
        <v>100</v>
      </c>
    </row>
    <row r="2143" spans="1:10" s="7" customFormat="1" ht="22.5">
      <c r="A2143" s="10" t="s">
        <v>443</v>
      </c>
      <c r="B2143" s="10"/>
      <c r="C2143" s="10"/>
      <c r="D2143" s="10" t="s">
        <v>556</v>
      </c>
      <c r="E2143" s="10"/>
      <c r="F2143" s="10"/>
      <c r="G2143" s="10" t="s">
        <v>557</v>
      </c>
      <c r="H2143" s="11">
        <f>+H2144</f>
        <v>10602.95</v>
      </c>
      <c r="I2143" s="11">
        <f>+I2144</f>
        <v>10602.95</v>
      </c>
      <c r="J2143" s="12">
        <f>IF(H2143&lt;&gt;0,I2143/H2143*100,"**.**")</f>
        <v>100</v>
      </c>
    </row>
    <row r="2144" spans="2:10" s="7" customFormat="1" ht="22.5">
      <c r="B2144" s="10"/>
      <c r="C2144" s="10"/>
      <c r="D2144" s="10"/>
      <c r="E2144" s="10" t="s">
        <v>1287</v>
      </c>
      <c r="F2144" s="10"/>
      <c r="G2144" s="10" t="s">
        <v>1288</v>
      </c>
      <c r="H2144" s="11">
        <f>+H2145+H2147+H2149+H2151+H2153+H2155+H2157+H2159+H2161+H2163+H2165+H2167+H2169+H2171+H2173+H2175+H2177+H2179</f>
        <v>10602.95</v>
      </c>
      <c r="I2144" s="11">
        <f>+I2145+I2147+I2149+I2151+I2153+I2155+I2157+I2159+I2161+I2163+I2165+I2167+I2169+I2171+I2173+I2175+I2177+I2179</f>
        <v>10602.95</v>
      </c>
      <c r="J2144" s="12">
        <f>IF(H2144&lt;&gt;0,I2144/H2144*100,"**.**")</f>
        <v>100</v>
      </c>
    </row>
    <row r="2145" spans="2:10" s="8" customFormat="1" ht="22.5">
      <c r="B2145" s="13"/>
      <c r="C2145" s="13"/>
      <c r="D2145" s="13"/>
      <c r="E2145" s="13"/>
      <c r="F2145" s="13" t="s">
        <v>659</v>
      </c>
      <c r="G2145" s="13" t="s">
        <v>660</v>
      </c>
      <c r="H2145" s="14">
        <f>+H2146</f>
        <v>200</v>
      </c>
      <c r="I2145" s="14">
        <f>+I2146</f>
        <v>200</v>
      </c>
      <c r="J2145" s="15">
        <f>IF(H2145&lt;&gt;0,I2145/H2145*100,"**.**")</f>
        <v>100</v>
      </c>
    </row>
    <row r="2146" spans="2:10" s="8" customFormat="1" ht="22.5">
      <c r="B2146" s="13"/>
      <c r="C2146" s="13"/>
      <c r="D2146" s="13"/>
      <c r="E2146" s="13"/>
      <c r="F2146" s="13" t="s">
        <v>659</v>
      </c>
      <c r="G2146" s="13" t="s">
        <v>660</v>
      </c>
      <c r="H2146" s="14">
        <v>200</v>
      </c>
      <c r="I2146" s="14">
        <v>200</v>
      </c>
      <c r="J2146" s="15">
        <f>IF(H2146&lt;&gt;0,I2146/H2146*100,"**.**")</f>
        <v>100</v>
      </c>
    </row>
    <row r="2147" spans="2:10" s="8" customFormat="1" ht="22.5">
      <c r="B2147" s="13"/>
      <c r="C2147" s="13"/>
      <c r="D2147" s="13"/>
      <c r="E2147" s="13"/>
      <c r="F2147" s="13" t="s">
        <v>685</v>
      </c>
      <c r="G2147" s="13" t="s">
        <v>686</v>
      </c>
      <c r="H2147" s="14">
        <f>+H2148</f>
        <v>200</v>
      </c>
      <c r="I2147" s="14">
        <f>+I2148</f>
        <v>200</v>
      </c>
      <c r="J2147" s="15">
        <f>IF(H2147&lt;&gt;0,I2147/H2147*100,"**.**")</f>
        <v>100</v>
      </c>
    </row>
    <row r="2148" spans="2:10" s="8" customFormat="1" ht="22.5">
      <c r="B2148" s="13"/>
      <c r="C2148" s="13"/>
      <c r="D2148" s="13"/>
      <c r="E2148" s="13"/>
      <c r="F2148" s="13" t="s">
        <v>685</v>
      </c>
      <c r="G2148" s="13" t="s">
        <v>686</v>
      </c>
      <c r="H2148" s="14">
        <v>200</v>
      </c>
      <c r="I2148" s="14">
        <v>200</v>
      </c>
      <c r="J2148" s="15">
        <f>IF(H2148&lt;&gt;0,I2148/H2148*100,"**.**")</f>
        <v>100</v>
      </c>
    </row>
    <row r="2149" spans="2:10" s="8" customFormat="1" ht="22.5">
      <c r="B2149" s="13"/>
      <c r="C2149" s="13"/>
      <c r="D2149" s="13"/>
      <c r="E2149" s="13"/>
      <c r="F2149" s="13" t="s">
        <v>651</v>
      </c>
      <c r="G2149" s="13" t="s">
        <v>652</v>
      </c>
      <c r="H2149" s="14">
        <f>+H2150</f>
        <v>1000</v>
      </c>
      <c r="I2149" s="14">
        <f>+I2150</f>
        <v>1000</v>
      </c>
      <c r="J2149" s="15">
        <f>IF(H2149&lt;&gt;0,I2149/H2149*100,"**.**")</f>
        <v>100</v>
      </c>
    </row>
    <row r="2150" spans="2:10" s="8" customFormat="1" ht="22.5">
      <c r="B2150" s="13"/>
      <c r="C2150" s="13"/>
      <c r="D2150" s="13"/>
      <c r="E2150" s="13"/>
      <c r="F2150" s="13" t="s">
        <v>651</v>
      </c>
      <c r="G2150" s="13" t="s">
        <v>652</v>
      </c>
      <c r="H2150" s="14">
        <v>1000</v>
      </c>
      <c r="I2150" s="14">
        <v>1000</v>
      </c>
      <c r="J2150" s="15">
        <f>IF(H2150&lt;&gt;0,I2150/H2150*100,"**.**")</f>
        <v>100</v>
      </c>
    </row>
    <row r="2151" spans="2:10" s="8" customFormat="1" ht="22.5">
      <c r="B2151" s="13"/>
      <c r="C2151" s="13"/>
      <c r="D2151" s="13"/>
      <c r="E2151" s="13"/>
      <c r="F2151" s="13" t="s">
        <v>653</v>
      </c>
      <c r="G2151" s="13" t="s">
        <v>654</v>
      </c>
      <c r="H2151" s="14">
        <f>+H2152</f>
        <v>2000</v>
      </c>
      <c r="I2151" s="14">
        <f>+I2152</f>
        <v>2000</v>
      </c>
      <c r="J2151" s="15">
        <f>IF(H2151&lt;&gt;0,I2151/H2151*100,"**.**")</f>
        <v>100</v>
      </c>
    </row>
    <row r="2152" spans="2:10" s="8" customFormat="1" ht="22.5">
      <c r="B2152" s="13"/>
      <c r="C2152" s="13"/>
      <c r="D2152" s="13"/>
      <c r="E2152" s="13"/>
      <c r="F2152" s="13" t="s">
        <v>653</v>
      </c>
      <c r="G2152" s="13" t="s">
        <v>654</v>
      </c>
      <c r="H2152" s="14">
        <v>2000</v>
      </c>
      <c r="I2152" s="14">
        <v>2000</v>
      </c>
      <c r="J2152" s="15">
        <f>IF(H2152&lt;&gt;0,I2152/H2152*100,"**.**")</f>
        <v>100</v>
      </c>
    </row>
    <row r="2153" spans="2:10" s="8" customFormat="1" ht="22.5">
      <c r="B2153" s="13"/>
      <c r="C2153" s="13"/>
      <c r="D2153" s="13"/>
      <c r="E2153" s="13"/>
      <c r="F2153" s="13" t="s">
        <v>689</v>
      </c>
      <c r="G2153" s="13" t="s">
        <v>690</v>
      </c>
      <c r="H2153" s="14">
        <f>+H2154</f>
        <v>1767.95</v>
      </c>
      <c r="I2153" s="14">
        <f>+I2154</f>
        <v>1767.95</v>
      </c>
      <c r="J2153" s="15">
        <f>IF(H2153&lt;&gt;0,I2153/H2153*100,"**.**")</f>
        <v>100</v>
      </c>
    </row>
    <row r="2154" spans="2:10" s="8" customFormat="1" ht="22.5">
      <c r="B2154" s="13"/>
      <c r="C2154" s="13"/>
      <c r="D2154" s="13"/>
      <c r="E2154" s="13"/>
      <c r="F2154" s="13" t="s">
        <v>689</v>
      </c>
      <c r="G2154" s="13" t="s">
        <v>690</v>
      </c>
      <c r="H2154" s="14">
        <v>1767.95</v>
      </c>
      <c r="I2154" s="14">
        <v>1767.95</v>
      </c>
      <c r="J2154" s="15">
        <f>IF(H2154&lt;&gt;0,I2154/H2154*100,"**.**")</f>
        <v>100</v>
      </c>
    </row>
    <row r="2155" spans="2:10" s="8" customFormat="1" ht="22.5">
      <c r="B2155" s="13"/>
      <c r="C2155" s="13"/>
      <c r="D2155" s="13"/>
      <c r="E2155" s="13"/>
      <c r="F2155" s="13" t="s">
        <v>691</v>
      </c>
      <c r="G2155" s="13" t="s">
        <v>692</v>
      </c>
      <c r="H2155" s="14">
        <f>+H2156</f>
        <v>2665</v>
      </c>
      <c r="I2155" s="14">
        <f>+I2156</f>
        <v>2665</v>
      </c>
      <c r="J2155" s="15">
        <f>IF(H2155&lt;&gt;0,I2155/H2155*100,"**.**")</f>
        <v>100</v>
      </c>
    </row>
    <row r="2156" spans="2:10" s="8" customFormat="1" ht="22.5">
      <c r="B2156" s="13"/>
      <c r="C2156" s="13"/>
      <c r="D2156" s="13"/>
      <c r="E2156" s="13"/>
      <c r="F2156" s="13" t="s">
        <v>691</v>
      </c>
      <c r="G2156" s="13" t="s">
        <v>692</v>
      </c>
      <c r="H2156" s="14">
        <v>2665</v>
      </c>
      <c r="I2156" s="14">
        <v>2665</v>
      </c>
      <c r="J2156" s="15">
        <f>IF(H2156&lt;&gt;0,I2156/H2156*100,"**.**")</f>
        <v>100</v>
      </c>
    </row>
    <row r="2157" spans="2:10" s="8" customFormat="1" ht="22.5">
      <c r="B2157" s="13"/>
      <c r="C2157" s="13"/>
      <c r="D2157" s="13"/>
      <c r="E2157" s="13"/>
      <c r="F2157" s="13" t="s">
        <v>693</v>
      </c>
      <c r="G2157" s="13" t="s">
        <v>694</v>
      </c>
      <c r="H2157" s="14">
        <f>+H2158</f>
        <v>600</v>
      </c>
      <c r="I2157" s="14">
        <f>+I2158</f>
        <v>600</v>
      </c>
      <c r="J2157" s="15">
        <f>IF(H2157&lt;&gt;0,I2157/H2157*100,"**.**")</f>
        <v>100</v>
      </c>
    </row>
    <row r="2158" spans="2:10" s="8" customFormat="1" ht="22.5">
      <c r="B2158" s="13"/>
      <c r="C2158" s="13"/>
      <c r="D2158" s="13"/>
      <c r="E2158" s="13"/>
      <c r="F2158" s="13" t="s">
        <v>693</v>
      </c>
      <c r="G2158" s="13" t="s">
        <v>694</v>
      </c>
      <c r="H2158" s="14">
        <v>600</v>
      </c>
      <c r="I2158" s="14">
        <v>600</v>
      </c>
      <c r="J2158" s="15">
        <f>IF(H2158&lt;&gt;0,I2158/H2158*100,"**.**")</f>
        <v>100</v>
      </c>
    </row>
    <row r="2159" spans="2:10" s="8" customFormat="1" ht="22.5">
      <c r="B2159" s="13"/>
      <c r="C2159" s="13"/>
      <c r="D2159" s="13"/>
      <c r="E2159" s="13"/>
      <c r="F2159" s="13" t="s">
        <v>697</v>
      </c>
      <c r="G2159" s="13" t="s">
        <v>698</v>
      </c>
      <c r="H2159" s="14">
        <f>+H2160</f>
        <v>400</v>
      </c>
      <c r="I2159" s="14">
        <f>+I2160</f>
        <v>400</v>
      </c>
      <c r="J2159" s="15">
        <f>IF(H2159&lt;&gt;0,I2159/H2159*100,"**.**")</f>
        <v>100</v>
      </c>
    </row>
    <row r="2160" spans="2:10" s="8" customFormat="1" ht="22.5">
      <c r="B2160" s="13"/>
      <c r="C2160" s="13"/>
      <c r="D2160" s="13"/>
      <c r="E2160" s="13"/>
      <c r="F2160" s="13" t="s">
        <v>697</v>
      </c>
      <c r="G2160" s="13" t="s">
        <v>698</v>
      </c>
      <c r="H2160" s="14">
        <v>400</v>
      </c>
      <c r="I2160" s="14">
        <v>400</v>
      </c>
      <c r="J2160" s="15">
        <f>IF(H2160&lt;&gt;0,I2160/H2160*100,"**.**")</f>
        <v>100</v>
      </c>
    </row>
    <row r="2161" spans="2:10" s="8" customFormat="1" ht="22.5">
      <c r="B2161" s="13"/>
      <c r="C2161" s="13"/>
      <c r="D2161" s="13"/>
      <c r="E2161" s="13"/>
      <c r="F2161" s="13" t="s">
        <v>661</v>
      </c>
      <c r="G2161" s="13" t="s">
        <v>662</v>
      </c>
      <c r="H2161" s="14">
        <f>+H2162</f>
        <v>100</v>
      </c>
      <c r="I2161" s="14">
        <f>+I2162</f>
        <v>100</v>
      </c>
      <c r="J2161" s="15">
        <f>IF(H2161&lt;&gt;0,I2161/H2161*100,"**.**")</f>
        <v>100</v>
      </c>
    </row>
    <row r="2162" spans="2:10" s="8" customFormat="1" ht="22.5">
      <c r="B2162" s="13"/>
      <c r="C2162" s="13"/>
      <c r="D2162" s="13"/>
      <c r="E2162" s="13"/>
      <c r="F2162" s="13" t="s">
        <v>661</v>
      </c>
      <c r="G2162" s="13" t="s">
        <v>662</v>
      </c>
      <c r="H2162" s="14">
        <v>100</v>
      </c>
      <c r="I2162" s="14">
        <v>100</v>
      </c>
      <c r="J2162" s="15">
        <f>IF(H2162&lt;&gt;0,I2162/H2162*100,"**.**")</f>
        <v>100</v>
      </c>
    </row>
    <row r="2163" spans="2:10" s="8" customFormat="1" ht="22.5">
      <c r="B2163" s="13"/>
      <c r="C2163" s="13"/>
      <c r="D2163" s="13"/>
      <c r="E2163" s="13"/>
      <c r="F2163" s="13" t="s">
        <v>699</v>
      </c>
      <c r="G2163" s="13" t="s">
        <v>700</v>
      </c>
      <c r="H2163" s="14">
        <f>+H2164</f>
        <v>100</v>
      </c>
      <c r="I2163" s="14">
        <f>+I2164</f>
        <v>100</v>
      </c>
      <c r="J2163" s="15">
        <f>IF(H2163&lt;&gt;0,I2163/H2163*100,"**.**")</f>
        <v>100</v>
      </c>
    </row>
    <row r="2164" spans="2:10" s="8" customFormat="1" ht="22.5">
      <c r="B2164" s="13"/>
      <c r="C2164" s="13"/>
      <c r="D2164" s="13"/>
      <c r="E2164" s="13"/>
      <c r="F2164" s="13" t="s">
        <v>699</v>
      </c>
      <c r="G2164" s="13" t="s">
        <v>700</v>
      </c>
      <c r="H2164" s="14">
        <v>100</v>
      </c>
      <c r="I2164" s="14">
        <v>100</v>
      </c>
      <c r="J2164" s="15">
        <f>IF(H2164&lt;&gt;0,I2164/H2164*100,"**.**")</f>
        <v>100</v>
      </c>
    </row>
    <row r="2165" spans="2:10" s="8" customFormat="1" ht="22.5">
      <c r="B2165" s="13"/>
      <c r="C2165" s="13"/>
      <c r="D2165" s="13"/>
      <c r="E2165" s="13"/>
      <c r="F2165" s="13" t="s">
        <v>824</v>
      </c>
      <c r="G2165" s="13" t="s">
        <v>825</v>
      </c>
      <c r="H2165" s="14">
        <f>+H2166</f>
        <v>280</v>
      </c>
      <c r="I2165" s="14">
        <f>+I2166</f>
        <v>280</v>
      </c>
      <c r="J2165" s="15">
        <f>IF(H2165&lt;&gt;0,I2165/H2165*100,"**.**")</f>
        <v>100</v>
      </c>
    </row>
    <row r="2166" spans="2:10" s="8" customFormat="1" ht="22.5">
      <c r="B2166" s="13"/>
      <c r="C2166" s="13"/>
      <c r="D2166" s="13"/>
      <c r="E2166" s="13"/>
      <c r="F2166" s="13" t="s">
        <v>824</v>
      </c>
      <c r="G2166" s="13" t="s">
        <v>825</v>
      </c>
      <c r="H2166" s="14">
        <v>280</v>
      </c>
      <c r="I2166" s="14">
        <v>280</v>
      </c>
      <c r="J2166" s="15">
        <f>IF(H2166&lt;&gt;0,I2166/H2166*100,"**.**")</f>
        <v>100</v>
      </c>
    </row>
    <row r="2167" spans="2:10" s="8" customFormat="1" ht="22.5">
      <c r="B2167" s="13"/>
      <c r="C2167" s="13"/>
      <c r="D2167" s="13"/>
      <c r="E2167" s="13"/>
      <c r="F2167" s="13" t="s">
        <v>868</v>
      </c>
      <c r="G2167" s="13" t="s">
        <v>869</v>
      </c>
      <c r="H2167" s="14">
        <f>+H2168</f>
        <v>10</v>
      </c>
      <c r="I2167" s="14">
        <f>+I2168</f>
        <v>10</v>
      </c>
      <c r="J2167" s="15">
        <f>IF(H2167&lt;&gt;0,I2167/H2167*100,"**.**")</f>
        <v>100</v>
      </c>
    </row>
    <row r="2168" spans="2:10" s="8" customFormat="1" ht="22.5">
      <c r="B2168" s="13"/>
      <c r="C2168" s="13"/>
      <c r="D2168" s="13"/>
      <c r="E2168" s="13"/>
      <c r="F2168" s="13" t="s">
        <v>868</v>
      </c>
      <c r="G2168" s="13" t="s">
        <v>869</v>
      </c>
      <c r="H2168" s="14">
        <v>10</v>
      </c>
      <c r="I2168" s="14">
        <v>10</v>
      </c>
      <c r="J2168" s="15">
        <f>IF(H2168&lt;&gt;0,I2168/H2168*100,"**.**")</f>
        <v>100</v>
      </c>
    </row>
    <row r="2169" spans="2:10" s="8" customFormat="1" ht="22.5">
      <c r="B2169" s="13"/>
      <c r="C2169" s="13"/>
      <c r="D2169" s="13"/>
      <c r="E2169" s="13"/>
      <c r="F2169" s="13" t="s">
        <v>703</v>
      </c>
      <c r="G2169" s="13" t="s">
        <v>704</v>
      </c>
      <c r="H2169" s="14">
        <f>+H2170</f>
        <v>500</v>
      </c>
      <c r="I2169" s="14">
        <f>+I2170</f>
        <v>500</v>
      </c>
      <c r="J2169" s="15">
        <f>IF(H2169&lt;&gt;0,I2169/H2169*100,"**.**")</f>
        <v>100</v>
      </c>
    </row>
    <row r="2170" spans="2:10" s="8" customFormat="1" ht="22.5">
      <c r="B2170" s="13"/>
      <c r="C2170" s="13"/>
      <c r="D2170" s="13"/>
      <c r="E2170" s="13"/>
      <c r="F2170" s="13" t="s">
        <v>703</v>
      </c>
      <c r="G2170" s="13" t="s">
        <v>704</v>
      </c>
      <c r="H2170" s="14">
        <v>500</v>
      </c>
      <c r="I2170" s="14">
        <v>500</v>
      </c>
      <c r="J2170" s="15">
        <f>IF(H2170&lt;&gt;0,I2170/H2170*100,"**.**")</f>
        <v>100</v>
      </c>
    </row>
    <row r="2171" spans="2:10" s="8" customFormat="1" ht="22.5">
      <c r="B2171" s="13"/>
      <c r="C2171" s="13"/>
      <c r="D2171" s="13"/>
      <c r="E2171" s="13"/>
      <c r="F2171" s="13" t="s">
        <v>826</v>
      </c>
      <c r="G2171" s="13" t="s">
        <v>827</v>
      </c>
      <c r="H2171" s="14">
        <f>+H2172</f>
        <v>100</v>
      </c>
      <c r="I2171" s="14">
        <f>+I2172</f>
        <v>100</v>
      </c>
      <c r="J2171" s="15">
        <f>IF(H2171&lt;&gt;0,I2171/H2171*100,"**.**")</f>
        <v>100</v>
      </c>
    </row>
    <row r="2172" spans="2:10" s="8" customFormat="1" ht="22.5">
      <c r="B2172" s="13"/>
      <c r="C2172" s="13"/>
      <c r="D2172" s="13"/>
      <c r="E2172" s="13"/>
      <c r="F2172" s="13" t="s">
        <v>826</v>
      </c>
      <c r="G2172" s="13" t="s">
        <v>827</v>
      </c>
      <c r="H2172" s="14">
        <v>100</v>
      </c>
      <c r="I2172" s="14">
        <v>100</v>
      </c>
      <c r="J2172" s="15">
        <f>IF(H2172&lt;&gt;0,I2172/H2172*100,"**.**")</f>
        <v>100</v>
      </c>
    </row>
    <row r="2173" spans="2:10" s="8" customFormat="1" ht="22.5">
      <c r="B2173" s="13"/>
      <c r="C2173" s="13"/>
      <c r="D2173" s="13"/>
      <c r="E2173" s="13"/>
      <c r="F2173" s="13" t="s">
        <v>687</v>
      </c>
      <c r="G2173" s="13" t="s">
        <v>688</v>
      </c>
      <c r="H2173" s="14">
        <f>+H2174</f>
        <v>20</v>
      </c>
      <c r="I2173" s="14">
        <f>+I2174</f>
        <v>20</v>
      </c>
      <c r="J2173" s="15">
        <f>IF(H2173&lt;&gt;0,I2173/H2173*100,"**.**")</f>
        <v>100</v>
      </c>
    </row>
    <row r="2174" spans="2:10" s="8" customFormat="1" ht="22.5">
      <c r="B2174" s="13"/>
      <c r="C2174" s="13"/>
      <c r="D2174" s="13"/>
      <c r="E2174" s="13"/>
      <c r="F2174" s="13" t="s">
        <v>687</v>
      </c>
      <c r="G2174" s="13" t="s">
        <v>688</v>
      </c>
      <c r="H2174" s="14">
        <v>20</v>
      </c>
      <c r="I2174" s="14">
        <v>20</v>
      </c>
      <c r="J2174" s="15">
        <f>IF(H2174&lt;&gt;0,I2174/H2174*100,"**.**")</f>
        <v>100</v>
      </c>
    </row>
    <row r="2175" spans="2:10" s="8" customFormat="1" ht="22.5">
      <c r="B2175" s="13"/>
      <c r="C2175" s="13"/>
      <c r="D2175" s="13"/>
      <c r="E2175" s="13"/>
      <c r="F2175" s="13" t="s">
        <v>818</v>
      </c>
      <c r="G2175" s="13" t="s">
        <v>819</v>
      </c>
      <c r="H2175" s="14">
        <f>+H2176</f>
        <v>130</v>
      </c>
      <c r="I2175" s="14">
        <f>+I2176</f>
        <v>130</v>
      </c>
      <c r="J2175" s="15">
        <f>IF(H2175&lt;&gt;0,I2175/H2175*100,"**.**")</f>
        <v>100</v>
      </c>
    </row>
    <row r="2176" spans="2:10" s="8" customFormat="1" ht="22.5">
      <c r="B2176" s="13"/>
      <c r="C2176" s="13"/>
      <c r="D2176" s="13"/>
      <c r="E2176" s="13"/>
      <c r="F2176" s="13" t="s">
        <v>818</v>
      </c>
      <c r="G2176" s="13" t="s">
        <v>819</v>
      </c>
      <c r="H2176" s="14">
        <v>130</v>
      </c>
      <c r="I2176" s="14">
        <v>130</v>
      </c>
      <c r="J2176" s="15">
        <f>IF(H2176&lt;&gt;0,I2176/H2176*100,"**.**")</f>
        <v>100</v>
      </c>
    </row>
    <row r="2177" spans="2:10" s="8" customFormat="1" ht="22.5">
      <c r="B2177" s="13"/>
      <c r="C2177" s="13"/>
      <c r="D2177" s="13"/>
      <c r="E2177" s="13"/>
      <c r="F2177" s="13" t="s">
        <v>738</v>
      </c>
      <c r="G2177" s="13" t="s">
        <v>14</v>
      </c>
      <c r="H2177" s="14">
        <f>+H2178</f>
        <v>30</v>
      </c>
      <c r="I2177" s="14">
        <f>+I2178</f>
        <v>30</v>
      </c>
      <c r="J2177" s="15">
        <f>IF(H2177&lt;&gt;0,I2177/H2177*100,"**.**")</f>
        <v>100</v>
      </c>
    </row>
    <row r="2178" spans="2:10" s="8" customFormat="1" ht="22.5">
      <c r="B2178" s="13"/>
      <c r="C2178" s="13"/>
      <c r="D2178" s="13"/>
      <c r="E2178" s="13"/>
      <c r="F2178" s="13" t="s">
        <v>738</v>
      </c>
      <c r="G2178" s="13" t="s">
        <v>14</v>
      </c>
      <c r="H2178" s="14">
        <v>30</v>
      </c>
      <c r="I2178" s="14">
        <v>30</v>
      </c>
      <c r="J2178" s="15">
        <f>IF(H2178&lt;&gt;0,I2178/H2178*100,"**.**")</f>
        <v>100</v>
      </c>
    </row>
    <row r="2179" spans="2:10" s="8" customFormat="1" ht="22.5">
      <c r="B2179" s="13"/>
      <c r="C2179" s="13"/>
      <c r="D2179" s="13"/>
      <c r="E2179" s="13"/>
      <c r="F2179" s="13" t="s">
        <v>657</v>
      </c>
      <c r="G2179" s="13" t="s">
        <v>658</v>
      </c>
      <c r="H2179" s="14">
        <f>+H2180</f>
        <v>500</v>
      </c>
      <c r="I2179" s="14">
        <f>+I2180</f>
        <v>500</v>
      </c>
      <c r="J2179" s="15">
        <f>IF(H2179&lt;&gt;0,I2179/H2179*100,"**.**")</f>
        <v>100</v>
      </c>
    </row>
    <row r="2180" spans="2:10" s="8" customFormat="1" ht="22.5">
      <c r="B2180" s="13"/>
      <c r="C2180" s="13"/>
      <c r="D2180" s="13"/>
      <c r="E2180" s="13"/>
      <c r="F2180" s="13" t="s">
        <v>657</v>
      </c>
      <c r="G2180" s="13" t="s">
        <v>658</v>
      </c>
      <c r="H2180" s="14">
        <v>500</v>
      </c>
      <c r="I2180" s="14">
        <v>500</v>
      </c>
      <c r="J2180" s="15">
        <f>IF(H2180&lt;&gt;0,I2180/H2180*100,"**.**")</f>
        <v>100</v>
      </c>
    </row>
    <row r="2181" spans="2:10" s="7" customFormat="1" ht="22.5">
      <c r="B2181" s="10"/>
      <c r="C2181" s="10" t="s">
        <v>433</v>
      </c>
      <c r="D2181" s="10"/>
      <c r="E2181" s="10"/>
      <c r="F2181" s="10"/>
      <c r="G2181" s="10" t="s">
        <v>434</v>
      </c>
      <c r="H2181" s="11">
        <f>+H2182</f>
        <v>42504.4</v>
      </c>
      <c r="I2181" s="11">
        <f>+I2182</f>
        <v>42504.4</v>
      </c>
      <c r="J2181" s="12">
        <f>IF(H2181&lt;&gt;0,I2181/H2181*100,"**.**")</f>
        <v>100</v>
      </c>
    </row>
    <row r="2182" spans="2:10" s="7" customFormat="1" ht="22.5">
      <c r="B2182" s="10"/>
      <c r="C2182" s="10" t="s">
        <v>1199</v>
      </c>
      <c r="D2182" s="10"/>
      <c r="E2182" s="10"/>
      <c r="F2182" s="10"/>
      <c r="G2182" s="10" t="s">
        <v>1200</v>
      </c>
      <c r="H2182" s="11">
        <f>+H2183+H2188</f>
        <v>42504.4</v>
      </c>
      <c r="I2182" s="11">
        <f>+I2183+I2188</f>
        <v>42504.4</v>
      </c>
      <c r="J2182" s="12">
        <f>IF(H2182&lt;&gt;0,I2182/H2182*100,"**.**")</f>
        <v>100</v>
      </c>
    </row>
    <row r="2183" spans="2:10" s="8" customFormat="1" ht="22.5">
      <c r="B2183" s="13"/>
      <c r="C2183" s="13" t="s">
        <v>1201</v>
      </c>
      <c r="D2183" s="13"/>
      <c r="E2183" s="13"/>
      <c r="F2183" s="13"/>
      <c r="G2183" s="13" t="s">
        <v>1202</v>
      </c>
      <c r="H2183" s="14">
        <f>+H2184</f>
        <v>11952.99</v>
      </c>
      <c r="I2183" s="14">
        <f>+I2184</f>
        <v>11952.99</v>
      </c>
      <c r="J2183" s="15">
        <f>IF(H2183&lt;&gt;0,I2183/H2183*100,"**.**")</f>
        <v>100</v>
      </c>
    </row>
    <row r="2184" spans="1:10" s="7" customFormat="1" ht="22.5">
      <c r="A2184" s="10" t="s">
        <v>446</v>
      </c>
      <c r="B2184" s="10"/>
      <c r="C2184" s="10"/>
      <c r="D2184" s="10" t="s">
        <v>560</v>
      </c>
      <c r="E2184" s="10"/>
      <c r="F2184" s="10"/>
      <c r="G2184" s="10" t="s">
        <v>561</v>
      </c>
      <c r="H2184" s="11">
        <f>+H2185</f>
        <v>11952.99</v>
      </c>
      <c r="I2184" s="11">
        <f>+I2185</f>
        <v>11952.99</v>
      </c>
      <c r="J2184" s="12">
        <f>IF(H2184&lt;&gt;0,I2184/H2184*100,"**.**")</f>
        <v>100</v>
      </c>
    </row>
    <row r="2185" spans="2:10" s="7" customFormat="1" ht="22.5">
      <c r="B2185" s="10"/>
      <c r="C2185" s="10"/>
      <c r="D2185" s="10"/>
      <c r="E2185" s="10" t="s">
        <v>1287</v>
      </c>
      <c r="F2185" s="10"/>
      <c r="G2185" s="10" t="s">
        <v>1288</v>
      </c>
      <c r="H2185" s="11">
        <f>+H2186</f>
        <v>11952.99</v>
      </c>
      <c r="I2185" s="11">
        <f>+I2186</f>
        <v>11952.99</v>
      </c>
      <c r="J2185" s="12">
        <f>IF(H2185&lt;&gt;0,I2185/H2185*100,"**.**")</f>
        <v>100</v>
      </c>
    </row>
    <row r="2186" spans="2:10" s="8" customFormat="1" ht="22.5">
      <c r="B2186" s="13"/>
      <c r="C2186" s="13"/>
      <c r="D2186" s="13"/>
      <c r="E2186" s="13"/>
      <c r="F2186" s="13" t="s">
        <v>701</v>
      </c>
      <c r="G2186" s="13" t="s">
        <v>702</v>
      </c>
      <c r="H2186" s="14">
        <f>+H2187</f>
        <v>11952.99</v>
      </c>
      <c r="I2186" s="14">
        <f>+I2187</f>
        <v>11952.99</v>
      </c>
      <c r="J2186" s="15">
        <f>IF(H2186&lt;&gt;0,I2186/H2186*100,"**.**")</f>
        <v>100</v>
      </c>
    </row>
    <row r="2187" spans="2:10" s="8" customFormat="1" ht="22.5">
      <c r="B2187" s="13"/>
      <c r="C2187" s="13"/>
      <c r="D2187" s="13"/>
      <c r="E2187" s="13"/>
      <c r="F2187" s="13" t="s">
        <v>701</v>
      </c>
      <c r="G2187" s="13" t="s">
        <v>702</v>
      </c>
      <c r="H2187" s="14">
        <v>11952.99</v>
      </c>
      <c r="I2187" s="14">
        <v>11952.99</v>
      </c>
      <c r="J2187" s="15">
        <f>IF(H2187&lt;&gt;0,I2187/H2187*100,"**.**")</f>
        <v>100</v>
      </c>
    </row>
    <row r="2188" spans="2:10" s="8" customFormat="1" ht="22.5">
      <c r="B2188" s="13"/>
      <c r="C2188" s="13" t="s">
        <v>1203</v>
      </c>
      <c r="D2188" s="13"/>
      <c r="E2188" s="13"/>
      <c r="F2188" s="13"/>
      <c r="G2188" s="13" t="s">
        <v>1204</v>
      </c>
      <c r="H2188" s="14">
        <f>+H2189</f>
        <v>30551.41</v>
      </c>
      <c r="I2188" s="14">
        <f>+I2189</f>
        <v>30551.41</v>
      </c>
      <c r="J2188" s="15">
        <f>IF(H2188&lt;&gt;0,I2188/H2188*100,"**.**")</f>
        <v>100</v>
      </c>
    </row>
    <row r="2189" spans="1:10" s="7" customFormat="1" ht="22.5">
      <c r="A2189" s="10" t="s">
        <v>447</v>
      </c>
      <c r="B2189" s="10"/>
      <c r="C2189" s="10"/>
      <c r="D2189" s="10" t="s">
        <v>558</v>
      </c>
      <c r="E2189" s="10"/>
      <c r="F2189" s="10"/>
      <c r="G2189" s="10" t="s">
        <v>559</v>
      </c>
      <c r="H2189" s="11">
        <f>+H2190</f>
        <v>30551.41</v>
      </c>
      <c r="I2189" s="11">
        <f>+I2190</f>
        <v>30551.41</v>
      </c>
      <c r="J2189" s="12">
        <f>IF(H2189&lt;&gt;0,I2189/H2189*100,"**.**")</f>
        <v>100</v>
      </c>
    </row>
    <row r="2190" spans="2:10" s="7" customFormat="1" ht="22.5">
      <c r="B2190" s="10"/>
      <c r="C2190" s="10"/>
      <c r="D2190" s="10"/>
      <c r="E2190" s="10" t="s">
        <v>1629</v>
      </c>
      <c r="F2190" s="10"/>
      <c r="G2190" s="10" t="s">
        <v>1630</v>
      </c>
      <c r="H2190" s="11">
        <f>+H2191</f>
        <v>30551.41</v>
      </c>
      <c r="I2190" s="11">
        <f>+I2191</f>
        <v>30551.41</v>
      </c>
      <c r="J2190" s="12">
        <f>IF(H2190&lt;&gt;0,I2190/H2190*100,"**.**")</f>
        <v>100</v>
      </c>
    </row>
    <row r="2191" spans="2:10" s="8" customFormat="1" ht="22.5">
      <c r="B2191" s="13"/>
      <c r="C2191" s="13"/>
      <c r="D2191" s="13"/>
      <c r="E2191" s="13"/>
      <c r="F2191" s="13" t="s">
        <v>739</v>
      </c>
      <c r="G2191" s="13" t="s">
        <v>740</v>
      </c>
      <c r="H2191" s="14">
        <f>+H2192</f>
        <v>30551.41</v>
      </c>
      <c r="I2191" s="14">
        <f>+I2192</f>
        <v>30551.41</v>
      </c>
      <c r="J2191" s="15">
        <f>IF(H2191&lt;&gt;0,I2191/H2191*100,"**.**")</f>
        <v>100</v>
      </c>
    </row>
    <row r="2192" spans="2:10" s="8" customFormat="1" ht="22.5">
      <c r="B2192" s="13"/>
      <c r="C2192" s="13"/>
      <c r="D2192" s="13"/>
      <c r="E2192" s="13"/>
      <c r="F2192" s="13" t="s">
        <v>739</v>
      </c>
      <c r="G2192" s="13" t="s">
        <v>740</v>
      </c>
      <c r="H2192" s="14">
        <v>30551.41</v>
      </c>
      <c r="I2192" s="14">
        <v>30551.41</v>
      </c>
      <c r="J2192" s="15">
        <f>IF(H2192&lt;&gt;0,I2192/H2192*100,"**.**")</f>
        <v>100</v>
      </c>
    </row>
    <row r="2193" spans="2:10" s="7" customFormat="1" ht="22.5">
      <c r="B2193" s="10"/>
      <c r="C2193" s="10" t="s">
        <v>389</v>
      </c>
      <c r="D2193" s="10"/>
      <c r="E2193" s="10"/>
      <c r="F2193" s="10"/>
      <c r="G2193" s="10" t="s">
        <v>390</v>
      </c>
      <c r="H2193" s="11">
        <f>+H2194</f>
        <v>6500</v>
      </c>
      <c r="I2193" s="11">
        <f>+I2194</f>
        <v>6500</v>
      </c>
      <c r="J2193" s="12">
        <f>IF(H2193&lt;&gt;0,I2193/H2193*100,"**.**")</f>
        <v>100</v>
      </c>
    </row>
    <row r="2194" spans="2:10" s="7" customFormat="1" ht="22.5">
      <c r="B2194" s="10"/>
      <c r="C2194" s="10" t="s">
        <v>1242</v>
      </c>
      <c r="D2194" s="10"/>
      <c r="E2194" s="10"/>
      <c r="F2194" s="10"/>
      <c r="G2194" s="10" t="s">
        <v>1243</v>
      </c>
      <c r="H2194" s="11">
        <f>+H2195</f>
        <v>6500</v>
      </c>
      <c r="I2194" s="11">
        <f>+I2195</f>
        <v>6500</v>
      </c>
      <c r="J2194" s="12">
        <f>IF(H2194&lt;&gt;0,I2194/H2194*100,"**.**")</f>
        <v>100</v>
      </c>
    </row>
    <row r="2195" spans="2:10" s="8" customFormat="1" ht="22.5">
      <c r="B2195" s="13"/>
      <c r="C2195" s="13" t="s">
        <v>1249</v>
      </c>
      <c r="D2195" s="13"/>
      <c r="E2195" s="13"/>
      <c r="F2195" s="13"/>
      <c r="G2195" s="13" t="s">
        <v>1250</v>
      </c>
      <c r="H2195" s="14">
        <f>+H2196</f>
        <v>6500</v>
      </c>
      <c r="I2195" s="14">
        <f>+I2196</f>
        <v>6500</v>
      </c>
      <c r="J2195" s="15">
        <f>IF(H2195&lt;&gt;0,I2195/H2195*100,"**.**")</f>
        <v>100</v>
      </c>
    </row>
    <row r="2196" spans="1:10" s="7" customFormat="1" ht="22.5">
      <c r="A2196" s="10" t="s">
        <v>448</v>
      </c>
      <c r="B2196" s="10"/>
      <c r="C2196" s="10"/>
      <c r="D2196" s="10" t="s">
        <v>562</v>
      </c>
      <c r="E2196" s="10"/>
      <c r="F2196" s="10"/>
      <c r="G2196" s="10" t="s">
        <v>563</v>
      </c>
      <c r="H2196" s="11">
        <f>+H2197</f>
        <v>6500</v>
      </c>
      <c r="I2196" s="11">
        <f>+I2197</f>
        <v>6500</v>
      </c>
      <c r="J2196" s="12">
        <f>IF(H2196&lt;&gt;0,I2196/H2196*100,"**.**")</f>
        <v>100</v>
      </c>
    </row>
    <row r="2197" spans="2:10" s="7" customFormat="1" ht="22.5">
      <c r="B2197" s="10"/>
      <c r="C2197" s="10"/>
      <c r="D2197" s="10"/>
      <c r="E2197" s="10" t="s">
        <v>1631</v>
      </c>
      <c r="F2197" s="10"/>
      <c r="G2197" s="10" t="s">
        <v>1632</v>
      </c>
      <c r="H2197" s="11">
        <f>+H2198+H2200+H2202+H2204+H2206</f>
        <v>6500</v>
      </c>
      <c r="I2197" s="11">
        <f>+I2198+I2200+I2202+I2204+I2206</f>
        <v>6500</v>
      </c>
      <c r="J2197" s="12">
        <f>IF(H2197&lt;&gt;0,I2197/H2197*100,"**.**")</f>
        <v>100</v>
      </c>
    </row>
    <row r="2198" spans="2:10" s="8" customFormat="1" ht="22.5">
      <c r="B2198" s="13"/>
      <c r="C2198" s="13"/>
      <c r="D2198" s="13"/>
      <c r="E2198" s="13"/>
      <c r="F2198" s="13" t="s">
        <v>689</v>
      </c>
      <c r="G2198" s="13" t="s">
        <v>690</v>
      </c>
      <c r="H2198" s="14">
        <f>+H2199</f>
        <v>300</v>
      </c>
      <c r="I2198" s="14">
        <f>+I2199</f>
        <v>300</v>
      </c>
      <c r="J2198" s="15">
        <f>IF(H2198&lt;&gt;0,I2198/H2198*100,"**.**")</f>
        <v>100</v>
      </c>
    </row>
    <row r="2199" spans="2:10" s="8" customFormat="1" ht="22.5">
      <c r="B2199" s="13"/>
      <c r="C2199" s="13"/>
      <c r="D2199" s="13"/>
      <c r="E2199" s="13"/>
      <c r="F2199" s="13" t="s">
        <v>689</v>
      </c>
      <c r="G2199" s="13" t="s">
        <v>690</v>
      </c>
      <c r="H2199" s="14">
        <v>300</v>
      </c>
      <c r="I2199" s="14">
        <v>300</v>
      </c>
      <c r="J2199" s="15">
        <f>IF(H2199&lt;&gt;0,I2199/H2199*100,"**.**")</f>
        <v>100</v>
      </c>
    </row>
    <row r="2200" spans="2:10" s="8" customFormat="1" ht="22.5">
      <c r="B2200" s="13"/>
      <c r="C2200" s="13"/>
      <c r="D2200" s="13"/>
      <c r="E2200" s="13"/>
      <c r="F2200" s="13" t="s">
        <v>695</v>
      </c>
      <c r="G2200" s="13" t="s">
        <v>696</v>
      </c>
      <c r="H2200" s="14">
        <f>+H2201</f>
        <v>1200</v>
      </c>
      <c r="I2200" s="14">
        <f>+I2201</f>
        <v>1200</v>
      </c>
      <c r="J2200" s="15">
        <f>IF(H2200&lt;&gt;0,I2200/H2200*100,"**.**")</f>
        <v>100</v>
      </c>
    </row>
    <row r="2201" spans="2:10" s="8" customFormat="1" ht="22.5">
      <c r="B2201" s="13"/>
      <c r="C2201" s="13"/>
      <c r="D2201" s="13"/>
      <c r="E2201" s="13"/>
      <c r="F2201" s="13" t="s">
        <v>695</v>
      </c>
      <c r="G2201" s="13" t="s">
        <v>696</v>
      </c>
      <c r="H2201" s="14">
        <v>1200</v>
      </c>
      <c r="I2201" s="14">
        <v>1200</v>
      </c>
      <c r="J2201" s="15">
        <f>IF(H2201&lt;&gt;0,I2201/H2201*100,"**.**")</f>
        <v>100</v>
      </c>
    </row>
    <row r="2202" spans="2:10" s="8" customFormat="1" ht="22.5">
      <c r="B2202" s="13"/>
      <c r="C2202" s="13"/>
      <c r="D2202" s="13"/>
      <c r="E2202" s="13"/>
      <c r="F2202" s="13" t="s">
        <v>701</v>
      </c>
      <c r="G2202" s="13" t="s">
        <v>702</v>
      </c>
      <c r="H2202" s="14">
        <f>+H2203</f>
        <v>3000</v>
      </c>
      <c r="I2202" s="14">
        <f>+I2203</f>
        <v>3000</v>
      </c>
      <c r="J2202" s="15">
        <f>IF(H2202&lt;&gt;0,I2202/H2202*100,"**.**")</f>
        <v>100</v>
      </c>
    </row>
    <row r="2203" spans="2:10" s="8" customFormat="1" ht="22.5">
      <c r="B2203" s="13"/>
      <c r="C2203" s="13"/>
      <c r="D2203" s="13"/>
      <c r="E2203" s="13"/>
      <c r="F2203" s="13" t="s">
        <v>701</v>
      </c>
      <c r="G2203" s="13" t="s">
        <v>702</v>
      </c>
      <c r="H2203" s="14">
        <v>3000</v>
      </c>
      <c r="I2203" s="14">
        <v>3000</v>
      </c>
      <c r="J2203" s="15">
        <f>IF(H2203&lt;&gt;0,I2203/H2203*100,"**.**")</f>
        <v>100</v>
      </c>
    </row>
    <row r="2204" spans="2:10" s="8" customFormat="1" ht="22.5">
      <c r="B2204" s="13"/>
      <c r="C2204" s="13"/>
      <c r="D2204" s="13"/>
      <c r="E2204" s="13"/>
      <c r="F2204" s="13" t="s">
        <v>665</v>
      </c>
      <c r="G2204" s="13" t="s">
        <v>666</v>
      </c>
      <c r="H2204" s="14">
        <f>+H2205</f>
        <v>1000</v>
      </c>
      <c r="I2204" s="14">
        <f>+I2205</f>
        <v>1000</v>
      </c>
      <c r="J2204" s="15">
        <f>IF(H2204&lt;&gt;0,I2204/H2204*100,"**.**")</f>
        <v>100</v>
      </c>
    </row>
    <row r="2205" spans="2:10" s="8" customFormat="1" ht="22.5">
      <c r="B2205" s="13"/>
      <c r="C2205" s="13"/>
      <c r="D2205" s="13"/>
      <c r="E2205" s="13"/>
      <c r="F2205" s="13" t="s">
        <v>665</v>
      </c>
      <c r="G2205" s="13" t="s">
        <v>666</v>
      </c>
      <c r="H2205" s="14">
        <v>1000</v>
      </c>
      <c r="I2205" s="14">
        <v>1000</v>
      </c>
      <c r="J2205" s="15">
        <f>IF(H2205&lt;&gt;0,I2205/H2205*100,"**.**")</f>
        <v>100</v>
      </c>
    </row>
    <row r="2206" spans="2:10" s="8" customFormat="1" ht="22.5">
      <c r="B2206" s="13"/>
      <c r="C2206" s="13"/>
      <c r="D2206" s="13"/>
      <c r="E2206" s="13"/>
      <c r="F2206" s="13" t="s">
        <v>758</v>
      </c>
      <c r="G2206" s="13" t="s">
        <v>759</v>
      </c>
      <c r="H2206" s="14">
        <f>+H2207</f>
        <v>1000</v>
      </c>
      <c r="I2206" s="14">
        <f>+I2207</f>
        <v>1000</v>
      </c>
      <c r="J2206" s="15">
        <f>IF(H2206&lt;&gt;0,I2206/H2206*100,"**.**")</f>
        <v>100</v>
      </c>
    </row>
    <row r="2207" spans="2:10" s="8" customFormat="1" ht="22.5">
      <c r="B2207" s="13"/>
      <c r="C2207" s="13"/>
      <c r="D2207" s="13"/>
      <c r="E2207" s="13"/>
      <c r="F2207" s="13" t="s">
        <v>758</v>
      </c>
      <c r="G2207" s="13" t="s">
        <v>759</v>
      </c>
      <c r="H2207" s="14">
        <v>1000</v>
      </c>
      <c r="I2207" s="14">
        <v>1000</v>
      </c>
      <c r="J2207" s="15">
        <f>IF(H2207&lt;&gt;0,I2207/H2207*100,"**.**")</f>
        <v>100</v>
      </c>
    </row>
    <row r="2208" spans="2:10" s="7" customFormat="1" ht="22.5">
      <c r="B2208" s="10"/>
      <c r="C2208" s="10" t="s">
        <v>158</v>
      </c>
      <c r="D2208" s="10"/>
      <c r="E2208" s="10"/>
      <c r="F2208" s="10"/>
      <c r="G2208" s="10" t="s">
        <v>159</v>
      </c>
      <c r="H2208" s="11">
        <f>+H2209</f>
        <v>800</v>
      </c>
      <c r="I2208" s="11">
        <f>+I2209</f>
        <v>800</v>
      </c>
      <c r="J2208" s="12">
        <f>IF(H2208&lt;&gt;0,I2208/H2208*100,"**.**")</f>
        <v>100</v>
      </c>
    </row>
    <row r="2209" spans="2:10" s="7" customFormat="1" ht="22.5">
      <c r="B2209" s="10"/>
      <c r="C2209" s="10" t="s">
        <v>1040</v>
      </c>
      <c r="D2209" s="10"/>
      <c r="E2209" s="10"/>
      <c r="F2209" s="10"/>
      <c r="G2209" s="10" t="s">
        <v>1041</v>
      </c>
      <c r="H2209" s="11">
        <f>+H2210</f>
        <v>800</v>
      </c>
      <c r="I2209" s="11">
        <f>+I2210</f>
        <v>800</v>
      </c>
      <c r="J2209" s="12">
        <f>IF(H2209&lt;&gt;0,I2209/H2209*100,"**.**")</f>
        <v>100</v>
      </c>
    </row>
    <row r="2210" spans="2:10" s="8" customFormat="1" ht="22.5">
      <c r="B2210" s="13"/>
      <c r="C2210" s="13" t="s">
        <v>1042</v>
      </c>
      <c r="D2210" s="13"/>
      <c r="E2210" s="13"/>
      <c r="F2210" s="13"/>
      <c r="G2210" s="13" t="s">
        <v>1043</v>
      </c>
      <c r="H2210" s="14">
        <f>+H2211</f>
        <v>800</v>
      </c>
      <c r="I2210" s="14">
        <f>+I2211</f>
        <v>800</v>
      </c>
      <c r="J2210" s="15">
        <f>IF(H2210&lt;&gt;0,I2210/H2210*100,"**.**")</f>
        <v>100</v>
      </c>
    </row>
    <row r="2211" spans="1:10" s="7" customFormat="1" ht="22.5">
      <c r="A2211" s="10" t="s">
        <v>449</v>
      </c>
      <c r="B2211" s="10"/>
      <c r="C2211" s="10"/>
      <c r="D2211" s="10" t="s">
        <v>1272</v>
      </c>
      <c r="E2211" s="10"/>
      <c r="F2211" s="10"/>
      <c r="G2211" s="10" t="s">
        <v>1273</v>
      </c>
      <c r="H2211" s="11">
        <f>+H2212</f>
        <v>800</v>
      </c>
      <c r="I2211" s="11">
        <f>+I2212</f>
        <v>800</v>
      </c>
      <c r="J2211" s="12">
        <f>IF(H2211&lt;&gt;0,I2211/H2211*100,"**.**")</f>
        <v>100</v>
      </c>
    </row>
    <row r="2212" spans="2:10" s="7" customFormat="1" ht="22.5">
      <c r="B2212" s="10"/>
      <c r="C2212" s="10"/>
      <c r="D2212" s="10"/>
      <c r="E2212" s="10" t="s">
        <v>1287</v>
      </c>
      <c r="F2212" s="10"/>
      <c r="G2212" s="10" t="s">
        <v>1288</v>
      </c>
      <c r="H2212" s="11">
        <f>+H2213</f>
        <v>800</v>
      </c>
      <c r="I2212" s="11">
        <f>+I2213</f>
        <v>800</v>
      </c>
      <c r="J2212" s="12">
        <f>IF(H2212&lt;&gt;0,I2212/H2212*100,"**.**")</f>
        <v>100</v>
      </c>
    </row>
    <row r="2213" spans="2:10" s="8" customFormat="1" ht="22.5">
      <c r="B2213" s="13"/>
      <c r="C2213" s="13"/>
      <c r="D2213" s="13"/>
      <c r="E2213" s="13"/>
      <c r="F2213" s="13" t="s">
        <v>701</v>
      </c>
      <c r="G2213" s="13" t="s">
        <v>702</v>
      </c>
      <c r="H2213" s="14">
        <f>+H2214</f>
        <v>800</v>
      </c>
      <c r="I2213" s="14">
        <f>+I2214</f>
        <v>800</v>
      </c>
      <c r="J2213" s="15">
        <f>IF(H2213&lt;&gt;0,I2213/H2213*100,"**.**")</f>
        <v>100</v>
      </c>
    </row>
    <row r="2214" spans="2:10" s="8" customFormat="1" ht="22.5">
      <c r="B2214" s="13"/>
      <c r="C2214" s="13"/>
      <c r="D2214" s="13"/>
      <c r="E2214" s="13"/>
      <c r="F2214" s="13" t="s">
        <v>701</v>
      </c>
      <c r="G2214" s="13" t="s">
        <v>702</v>
      </c>
      <c r="H2214" s="14">
        <v>800</v>
      </c>
      <c r="I2214" s="14">
        <v>800</v>
      </c>
      <c r="J2214" s="15">
        <f>IF(H2214&lt;&gt;0,I2214/H2214*100,"**.**")</f>
        <v>100</v>
      </c>
    </row>
    <row r="2215" spans="2:10" s="7" customFormat="1" ht="22.5">
      <c r="B2215" s="10" t="s">
        <v>564</v>
      </c>
      <c r="C2215" s="10"/>
      <c r="D2215" s="10"/>
      <c r="E2215" s="10"/>
      <c r="F2215" s="10"/>
      <c r="G2215" s="10" t="s">
        <v>565</v>
      </c>
      <c r="H2215" s="11">
        <f>+H2216+H2243</f>
        <v>20338.68</v>
      </c>
      <c r="I2215" s="11">
        <f>+I2216+I2243</f>
        <v>20338.68</v>
      </c>
      <c r="J2215" s="12">
        <f>IF(H2215&lt;&gt;0,I2215/H2215*100,"**.**")</f>
        <v>100</v>
      </c>
    </row>
    <row r="2216" spans="2:10" s="7" customFormat="1" ht="22.5">
      <c r="B2216" s="10"/>
      <c r="C2216" s="10" t="s">
        <v>69</v>
      </c>
      <c r="D2216" s="10"/>
      <c r="E2216" s="10"/>
      <c r="F2216" s="10"/>
      <c r="G2216" s="10" t="s">
        <v>70</v>
      </c>
      <c r="H2216" s="11">
        <f>+H2217</f>
        <v>3898.05</v>
      </c>
      <c r="I2216" s="11">
        <f>+I2217</f>
        <v>3898.05</v>
      </c>
      <c r="J2216" s="12">
        <f>IF(H2216&lt;&gt;0,I2216/H2216*100,"**.**")</f>
        <v>100</v>
      </c>
    </row>
    <row r="2217" spans="2:10" s="7" customFormat="1" ht="22.5">
      <c r="B2217" s="10"/>
      <c r="C2217" s="10" t="s">
        <v>1260</v>
      </c>
      <c r="D2217" s="10"/>
      <c r="E2217" s="10"/>
      <c r="F2217" s="10"/>
      <c r="G2217" s="10" t="s">
        <v>1261</v>
      </c>
      <c r="H2217" s="11">
        <f>+H2218</f>
        <v>3898.05</v>
      </c>
      <c r="I2217" s="11">
        <f>+I2218</f>
        <v>3898.05</v>
      </c>
      <c r="J2217" s="12">
        <f>IF(H2217&lt;&gt;0,I2217/H2217*100,"**.**")</f>
        <v>100</v>
      </c>
    </row>
    <row r="2218" spans="2:10" s="8" customFormat="1" ht="22.5">
      <c r="B2218" s="13"/>
      <c r="C2218" s="13" t="s">
        <v>1262</v>
      </c>
      <c r="D2218" s="13"/>
      <c r="E2218" s="13"/>
      <c r="F2218" s="13"/>
      <c r="G2218" s="13" t="s">
        <v>1263</v>
      </c>
      <c r="H2218" s="14">
        <f>+H2219</f>
        <v>3898.05</v>
      </c>
      <c r="I2218" s="14">
        <f>+I2219</f>
        <v>3898.05</v>
      </c>
      <c r="J2218" s="15">
        <f>IF(H2218&lt;&gt;0,I2218/H2218*100,"**.**")</f>
        <v>100</v>
      </c>
    </row>
    <row r="2219" spans="1:10" s="7" customFormat="1" ht="22.5">
      <c r="A2219" s="10" t="s">
        <v>450</v>
      </c>
      <c r="B2219" s="10"/>
      <c r="C2219" s="10"/>
      <c r="D2219" s="10" t="s">
        <v>566</v>
      </c>
      <c r="E2219" s="10"/>
      <c r="F2219" s="10"/>
      <c r="G2219" s="10" t="s">
        <v>567</v>
      </c>
      <c r="H2219" s="11">
        <f>+H2220</f>
        <v>3898.05</v>
      </c>
      <c r="I2219" s="11">
        <f>+I2220</f>
        <v>3898.05</v>
      </c>
      <c r="J2219" s="12">
        <f>IF(H2219&lt;&gt;0,I2219/H2219*100,"**.**")</f>
        <v>100</v>
      </c>
    </row>
    <row r="2220" spans="2:10" s="7" customFormat="1" ht="22.5">
      <c r="B2220" s="10"/>
      <c r="C2220" s="10"/>
      <c r="D2220" s="10"/>
      <c r="E2220" s="10" t="s">
        <v>1287</v>
      </c>
      <c r="F2220" s="10"/>
      <c r="G2220" s="10" t="s">
        <v>1288</v>
      </c>
      <c r="H2220" s="11">
        <f>+H2221+H2223+H2225+H2227+H2229+H2231+H2233+H2235+H2237+H2239+H2241</f>
        <v>3898.05</v>
      </c>
      <c r="I2220" s="11">
        <f>+I2221+I2223+I2225+I2227+I2229+I2231+I2233+I2235+I2237+I2239+I2241</f>
        <v>3898.05</v>
      </c>
      <c r="J2220" s="12">
        <f>IF(H2220&lt;&gt;0,I2220/H2220*100,"**.**")</f>
        <v>100</v>
      </c>
    </row>
    <row r="2221" spans="2:10" s="8" customFormat="1" ht="22.5">
      <c r="B2221" s="13"/>
      <c r="C2221" s="13"/>
      <c r="D2221" s="13"/>
      <c r="E2221" s="13"/>
      <c r="F2221" s="13" t="s">
        <v>659</v>
      </c>
      <c r="G2221" s="13" t="s">
        <v>660</v>
      </c>
      <c r="H2221" s="14">
        <f>+H2222</f>
        <v>120</v>
      </c>
      <c r="I2221" s="14">
        <f>+I2222</f>
        <v>120</v>
      </c>
      <c r="J2221" s="15">
        <f>IF(H2221&lt;&gt;0,I2221/H2221*100,"**.**")</f>
        <v>100</v>
      </c>
    </row>
    <row r="2222" spans="2:10" s="8" customFormat="1" ht="22.5">
      <c r="B2222" s="13"/>
      <c r="C2222" s="13"/>
      <c r="D2222" s="13"/>
      <c r="E2222" s="13"/>
      <c r="F2222" s="13" t="s">
        <v>659</v>
      </c>
      <c r="G2222" s="13" t="s">
        <v>660</v>
      </c>
      <c r="H2222" s="14">
        <v>120</v>
      </c>
      <c r="I2222" s="14">
        <v>120</v>
      </c>
      <c r="J2222" s="15">
        <f>IF(H2222&lt;&gt;0,I2222/H2222*100,"**.**")</f>
        <v>100</v>
      </c>
    </row>
    <row r="2223" spans="2:10" s="8" customFormat="1" ht="22.5">
      <c r="B2223" s="13"/>
      <c r="C2223" s="13"/>
      <c r="D2223" s="13"/>
      <c r="E2223" s="13"/>
      <c r="F2223" s="13" t="s">
        <v>685</v>
      </c>
      <c r="G2223" s="13" t="s">
        <v>686</v>
      </c>
      <c r="H2223" s="14">
        <f>+H2224</f>
        <v>160</v>
      </c>
      <c r="I2223" s="14">
        <f>+I2224</f>
        <v>160</v>
      </c>
      <c r="J2223" s="15">
        <f>IF(H2223&lt;&gt;0,I2223/H2223*100,"**.**")</f>
        <v>100</v>
      </c>
    </row>
    <row r="2224" spans="2:10" s="8" customFormat="1" ht="22.5">
      <c r="B2224" s="13"/>
      <c r="C2224" s="13"/>
      <c r="D2224" s="13"/>
      <c r="E2224" s="13"/>
      <c r="F2224" s="13" t="s">
        <v>685</v>
      </c>
      <c r="G2224" s="13" t="s">
        <v>686</v>
      </c>
      <c r="H2224" s="14">
        <v>160</v>
      </c>
      <c r="I2224" s="14">
        <v>160</v>
      </c>
      <c r="J2224" s="15">
        <f>IF(H2224&lt;&gt;0,I2224/H2224*100,"**.**")</f>
        <v>100</v>
      </c>
    </row>
    <row r="2225" spans="2:10" s="8" customFormat="1" ht="22.5">
      <c r="B2225" s="13"/>
      <c r="C2225" s="13"/>
      <c r="D2225" s="13"/>
      <c r="E2225" s="13"/>
      <c r="F2225" s="13" t="s">
        <v>651</v>
      </c>
      <c r="G2225" s="13" t="s">
        <v>652</v>
      </c>
      <c r="H2225" s="14">
        <f>+H2226</f>
        <v>799.05</v>
      </c>
      <c r="I2225" s="14">
        <f>+I2226</f>
        <v>799.05</v>
      </c>
      <c r="J2225" s="15">
        <f>IF(H2225&lt;&gt;0,I2225/H2225*100,"**.**")</f>
        <v>100</v>
      </c>
    </row>
    <row r="2226" spans="2:10" s="8" customFormat="1" ht="22.5">
      <c r="B2226" s="13"/>
      <c r="C2226" s="13"/>
      <c r="D2226" s="13"/>
      <c r="E2226" s="13"/>
      <c r="F2226" s="13" t="s">
        <v>651</v>
      </c>
      <c r="G2226" s="13" t="s">
        <v>652</v>
      </c>
      <c r="H2226" s="14">
        <v>799.05</v>
      </c>
      <c r="I2226" s="14">
        <v>799.05</v>
      </c>
      <c r="J2226" s="15">
        <f>IF(H2226&lt;&gt;0,I2226/H2226*100,"**.**")</f>
        <v>100</v>
      </c>
    </row>
    <row r="2227" spans="2:10" s="8" customFormat="1" ht="22.5">
      <c r="B2227" s="13"/>
      <c r="C2227" s="13"/>
      <c r="D2227" s="13"/>
      <c r="E2227" s="13"/>
      <c r="F2227" s="13" t="s">
        <v>653</v>
      </c>
      <c r="G2227" s="13" t="s">
        <v>654</v>
      </c>
      <c r="H2227" s="14">
        <f>+H2228</f>
        <v>922</v>
      </c>
      <c r="I2227" s="14">
        <f>+I2228</f>
        <v>922</v>
      </c>
      <c r="J2227" s="15">
        <f>IF(H2227&lt;&gt;0,I2227/H2227*100,"**.**")</f>
        <v>100</v>
      </c>
    </row>
    <row r="2228" spans="2:10" s="8" customFormat="1" ht="22.5">
      <c r="B2228" s="13"/>
      <c r="C2228" s="13"/>
      <c r="D2228" s="13"/>
      <c r="E2228" s="13"/>
      <c r="F2228" s="13" t="s">
        <v>653</v>
      </c>
      <c r="G2228" s="13" t="s">
        <v>654</v>
      </c>
      <c r="H2228" s="14">
        <v>922</v>
      </c>
      <c r="I2228" s="14">
        <v>922</v>
      </c>
      <c r="J2228" s="15">
        <f>IF(H2228&lt;&gt;0,I2228/H2228*100,"**.**")</f>
        <v>100</v>
      </c>
    </row>
    <row r="2229" spans="2:10" s="8" customFormat="1" ht="22.5">
      <c r="B2229" s="13"/>
      <c r="C2229" s="13"/>
      <c r="D2229" s="13"/>
      <c r="E2229" s="13"/>
      <c r="F2229" s="13" t="s">
        <v>691</v>
      </c>
      <c r="G2229" s="13" t="s">
        <v>692</v>
      </c>
      <c r="H2229" s="14">
        <f>+H2230</f>
        <v>300</v>
      </c>
      <c r="I2229" s="14">
        <f>+I2230</f>
        <v>300</v>
      </c>
      <c r="J2229" s="15">
        <f>IF(H2229&lt;&gt;0,I2229/H2229*100,"**.**")</f>
        <v>100</v>
      </c>
    </row>
    <row r="2230" spans="2:10" s="8" customFormat="1" ht="22.5">
      <c r="B2230" s="13"/>
      <c r="C2230" s="13"/>
      <c r="D2230" s="13"/>
      <c r="E2230" s="13"/>
      <c r="F2230" s="13" t="s">
        <v>691</v>
      </c>
      <c r="G2230" s="13" t="s">
        <v>692</v>
      </c>
      <c r="H2230" s="14">
        <v>300</v>
      </c>
      <c r="I2230" s="14">
        <v>300</v>
      </c>
      <c r="J2230" s="15">
        <f>IF(H2230&lt;&gt;0,I2230/H2230*100,"**.**")</f>
        <v>100</v>
      </c>
    </row>
    <row r="2231" spans="2:10" s="8" customFormat="1" ht="22.5">
      <c r="B2231" s="13"/>
      <c r="C2231" s="13"/>
      <c r="D2231" s="13"/>
      <c r="E2231" s="13"/>
      <c r="F2231" s="13" t="s">
        <v>697</v>
      </c>
      <c r="G2231" s="13" t="s">
        <v>698</v>
      </c>
      <c r="H2231" s="14">
        <f>+H2232</f>
        <v>150</v>
      </c>
      <c r="I2231" s="14">
        <f>+I2232</f>
        <v>150</v>
      </c>
      <c r="J2231" s="15">
        <f>IF(H2231&lt;&gt;0,I2231/H2231*100,"**.**")</f>
        <v>100</v>
      </c>
    </row>
    <row r="2232" spans="2:10" s="8" customFormat="1" ht="22.5">
      <c r="B2232" s="13"/>
      <c r="C2232" s="13"/>
      <c r="D2232" s="13"/>
      <c r="E2232" s="13"/>
      <c r="F2232" s="13" t="s">
        <v>697</v>
      </c>
      <c r="G2232" s="13" t="s">
        <v>698</v>
      </c>
      <c r="H2232" s="14">
        <v>150</v>
      </c>
      <c r="I2232" s="14">
        <v>150</v>
      </c>
      <c r="J2232" s="15">
        <f>IF(H2232&lt;&gt;0,I2232/H2232*100,"**.**")</f>
        <v>100</v>
      </c>
    </row>
    <row r="2233" spans="2:10" s="8" customFormat="1" ht="22.5">
      <c r="B2233" s="13"/>
      <c r="C2233" s="13"/>
      <c r="D2233" s="13"/>
      <c r="E2233" s="13"/>
      <c r="F2233" s="13" t="s">
        <v>701</v>
      </c>
      <c r="G2233" s="13" t="s">
        <v>702</v>
      </c>
      <c r="H2233" s="14">
        <f>+H2234</f>
        <v>700</v>
      </c>
      <c r="I2233" s="14">
        <f>+I2234</f>
        <v>700</v>
      </c>
      <c r="J2233" s="15">
        <f>IF(H2233&lt;&gt;0,I2233/H2233*100,"**.**")</f>
        <v>100</v>
      </c>
    </row>
    <row r="2234" spans="2:10" s="8" customFormat="1" ht="22.5">
      <c r="B2234" s="13"/>
      <c r="C2234" s="13"/>
      <c r="D2234" s="13"/>
      <c r="E2234" s="13"/>
      <c r="F2234" s="13" t="s">
        <v>701</v>
      </c>
      <c r="G2234" s="13" t="s">
        <v>702</v>
      </c>
      <c r="H2234" s="14">
        <v>700</v>
      </c>
      <c r="I2234" s="14">
        <v>700</v>
      </c>
      <c r="J2234" s="15">
        <f>IF(H2234&lt;&gt;0,I2234/H2234*100,"**.**")</f>
        <v>100</v>
      </c>
    </row>
    <row r="2235" spans="2:10" s="8" customFormat="1" ht="22.5">
      <c r="B2235" s="13"/>
      <c r="C2235" s="13"/>
      <c r="D2235" s="13"/>
      <c r="E2235" s="13"/>
      <c r="F2235" s="13" t="s">
        <v>687</v>
      </c>
      <c r="G2235" s="13" t="s">
        <v>688</v>
      </c>
      <c r="H2235" s="14">
        <f>+H2236</f>
        <v>8</v>
      </c>
      <c r="I2235" s="14">
        <f>+I2236</f>
        <v>8</v>
      </c>
      <c r="J2235" s="15">
        <f>IF(H2235&lt;&gt;0,I2235/H2235*100,"**.**")</f>
        <v>100</v>
      </c>
    </row>
    <row r="2236" spans="2:10" s="8" customFormat="1" ht="22.5">
      <c r="B2236" s="13"/>
      <c r="C2236" s="13"/>
      <c r="D2236" s="13"/>
      <c r="E2236" s="13"/>
      <c r="F2236" s="13" t="s">
        <v>687</v>
      </c>
      <c r="G2236" s="13" t="s">
        <v>688</v>
      </c>
      <c r="H2236" s="14">
        <v>8</v>
      </c>
      <c r="I2236" s="14">
        <v>8</v>
      </c>
      <c r="J2236" s="15">
        <f>IF(H2236&lt;&gt;0,I2236/H2236*100,"**.**")</f>
        <v>100</v>
      </c>
    </row>
    <row r="2237" spans="2:10" s="8" customFormat="1" ht="22.5">
      <c r="B2237" s="13"/>
      <c r="C2237" s="13"/>
      <c r="D2237" s="13"/>
      <c r="E2237" s="13"/>
      <c r="F2237" s="13" t="s">
        <v>657</v>
      </c>
      <c r="G2237" s="13" t="s">
        <v>658</v>
      </c>
      <c r="H2237" s="14">
        <f>+H2238</f>
        <v>400</v>
      </c>
      <c r="I2237" s="14">
        <f>+I2238</f>
        <v>400</v>
      </c>
      <c r="J2237" s="15">
        <f>IF(H2237&lt;&gt;0,I2237/H2237*100,"**.**")</f>
        <v>100</v>
      </c>
    </row>
    <row r="2238" spans="2:10" s="8" customFormat="1" ht="22.5">
      <c r="B2238" s="13"/>
      <c r="C2238" s="13"/>
      <c r="D2238" s="13"/>
      <c r="E2238" s="13"/>
      <c r="F2238" s="13" t="s">
        <v>657</v>
      </c>
      <c r="G2238" s="13" t="s">
        <v>658</v>
      </c>
      <c r="H2238" s="14">
        <v>400</v>
      </c>
      <c r="I2238" s="14">
        <v>400</v>
      </c>
      <c r="J2238" s="15">
        <f>IF(H2238&lt;&gt;0,I2238/H2238*100,"**.**")</f>
        <v>100</v>
      </c>
    </row>
    <row r="2239" spans="2:10" s="8" customFormat="1" ht="22.5">
      <c r="B2239" s="13"/>
      <c r="C2239" s="13"/>
      <c r="D2239" s="13"/>
      <c r="E2239" s="13"/>
      <c r="F2239" s="13" t="s">
        <v>851</v>
      </c>
      <c r="G2239" s="13" t="s">
        <v>852</v>
      </c>
      <c r="H2239" s="14">
        <f>+H2240</f>
        <v>70</v>
      </c>
      <c r="I2239" s="14">
        <f>+I2240</f>
        <v>70</v>
      </c>
      <c r="J2239" s="15">
        <f>IF(H2239&lt;&gt;0,I2239/H2239*100,"**.**")</f>
        <v>100</v>
      </c>
    </row>
    <row r="2240" spans="2:10" s="8" customFormat="1" ht="22.5">
      <c r="B2240" s="13"/>
      <c r="C2240" s="13"/>
      <c r="D2240" s="13"/>
      <c r="E2240" s="13"/>
      <c r="F2240" s="13" t="s">
        <v>851</v>
      </c>
      <c r="G2240" s="13" t="s">
        <v>852</v>
      </c>
      <c r="H2240" s="14">
        <v>70</v>
      </c>
      <c r="I2240" s="14">
        <v>70</v>
      </c>
      <c r="J2240" s="15">
        <f>IF(H2240&lt;&gt;0,I2240/H2240*100,"**.**")</f>
        <v>100</v>
      </c>
    </row>
    <row r="2241" spans="2:10" s="8" customFormat="1" ht="22.5">
      <c r="B2241" s="13"/>
      <c r="C2241" s="13"/>
      <c r="D2241" s="13"/>
      <c r="E2241" s="13"/>
      <c r="F2241" s="13" t="s">
        <v>769</v>
      </c>
      <c r="G2241" s="13" t="s">
        <v>770</v>
      </c>
      <c r="H2241" s="14">
        <f>+H2242</f>
        <v>269</v>
      </c>
      <c r="I2241" s="14">
        <f>+I2242</f>
        <v>269</v>
      </c>
      <c r="J2241" s="15">
        <f>IF(H2241&lt;&gt;0,I2241/H2241*100,"**.**")</f>
        <v>100</v>
      </c>
    </row>
    <row r="2242" spans="2:10" s="8" customFormat="1" ht="22.5">
      <c r="B2242" s="13"/>
      <c r="C2242" s="13"/>
      <c r="D2242" s="13"/>
      <c r="E2242" s="13"/>
      <c r="F2242" s="13" t="s">
        <v>769</v>
      </c>
      <c r="G2242" s="13" t="s">
        <v>770</v>
      </c>
      <c r="H2242" s="14">
        <v>269</v>
      </c>
      <c r="I2242" s="14">
        <v>269</v>
      </c>
      <c r="J2242" s="15">
        <f>IF(H2242&lt;&gt;0,I2242/H2242*100,"**.**")</f>
        <v>100</v>
      </c>
    </row>
    <row r="2243" spans="2:10" s="7" customFormat="1" ht="22.5">
      <c r="B2243" s="10"/>
      <c r="C2243" s="10" t="s">
        <v>433</v>
      </c>
      <c r="D2243" s="10"/>
      <c r="E2243" s="10"/>
      <c r="F2243" s="10"/>
      <c r="G2243" s="10" t="s">
        <v>434</v>
      </c>
      <c r="H2243" s="11">
        <f>+H2244</f>
        <v>16440.63</v>
      </c>
      <c r="I2243" s="11">
        <f>+I2244</f>
        <v>16440.63</v>
      </c>
      <c r="J2243" s="12">
        <f>IF(H2243&lt;&gt;0,I2243/H2243*100,"**.**")</f>
        <v>100</v>
      </c>
    </row>
    <row r="2244" spans="2:10" s="7" customFormat="1" ht="22.5">
      <c r="B2244" s="10"/>
      <c r="C2244" s="10" t="s">
        <v>1199</v>
      </c>
      <c r="D2244" s="10"/>
      <c r="E2244" s="10"/>
      <c r="F2244" s="10"/>
      <c r="G2244" s="10" t="s">
        <v>1200</v>
      </c>
      <c r="H2244" s="11">
        <f>+H2245+H2250</f>
        <v>16440.63</v>
      </c>
      <c r="I2244" s="11">
        <f>+I2245+I2250</f>
        <v>16440.63</v>
      </c>
      <c r="J2244" s="12">
        <f>IF(H2244&lt;&gt;0,I2244/H2244*100,"**.**")</f>
        <v>100</v>
      </c>
    </row>
    <row r="2245" spans="2:10" s="8" customFormat="1" ht="22.5">
      <c r="B2245" s="13"/>
      <c r="C2245" s="13" t="s">
        <v>1201</v>
      </c>
      <c r="D2245" s="13"/>
      <c r="E2245" s="13"/>
      <c r="F2245" s="13"/>
      <c r="G2245" s="13" t="s">
        <v>1202</v>
      </c>
      <c r="H2245" s="14">
        <f>+H2246</f>
        <v>8640.18</v>
      </c>
      <c r="I2245" s="14">
        <f>+I2246</f>
        <v>8640.18</v>
      </c>
      <c r="J2245" s="15">
        <f>IF(H2245&lt;&gt;0,I2245/H2245*100,"**.**")</f>
        <v>100</v>
      </c>
    </row>
    <row r="2246" spans="1:10" s="7" customFormat="1" ht="22.5">
      <c r="A2246" s="10" t="s">
        <v>451</v>
      </c>
      <c r="B2246" s="10"/>
      <c r="C2246" s="10"/>
      <c r="D2246" s="10" t="s">
        <v>570</v>
      </c>
      <c r="E2246" s="10"/>
      <c r="F2246" s="10"/>
      <c r="G2246" s="10" t="s">
        <v>571</v>
      </c>
      <c r="H2246" s="11">
        <f>+H2247</f>
        <v>8640.18</v>
      </c>
      <c r="I2246" s="11">
        <f>+I2247</f>
        <v>8640.18</v>
      </c>
      <c r="J2246" s="12">
        <f>IF(H2246&lt;&gt;0,I2246/H2246*100,"**.**")</f>
        <v>100</v>
      </c>
    </row>
    <row r="2247" spans="2:10" s="7" customFormat="1" ht="22.5">
      <c r="B2247" s="10"/>
      <c r="C2247" s="10"/>
      <c r="D2247" s="10"/>
      <c r="E2247" s="10" t="s">
        <v>1287</v>
      </c>
      <c r="F2247" s="10"/>
      <c r="G2247" s="10" t="s">
        <v>1288</v>
      </c>
      <c r="H2247" s="11">
        <f>+H2248</f>
        <v>8640.18</v>
      </c>
      <c r="I2247" s="11">
        <f>+I2248</f>
        <v>8640.18</v>
      </c>
      <c r="J2247" s="12">
        <f>IF(H2247&lt;&gt;0,I2247/H2247*100,"**.**")</f>
        <v>100</v>
      </c>
    </row>
    <row r="2248" spans="2:10" s="8" customFormat="1" ht="22.5">
      <c r="B2248" s="13"/>
      <c r="C2248" s="13"/>
      <c r="D2248" s="13"/>
      <c r="E2248" s="13"/>
      <c r="F2248" s="13" t="s">
        <v>701</v>
      </c>
      <c r="G2248" s="13" t="s">
        <v>702</v>
      </c>
      <c r="H2248" s="14">
        <f>+H2249</f>
        <v>8640.18</v>
      </c>
      <c r="I2248" s="14">
        <f>+I2249</f>
        <v>8640.18</v>
      </c>
      <c r="J2248" s="15">
        <f>IF(H2248&lt;&gt;0,I2248/H2248*100,"**.**")</f>
        <v>100</v>
      </c>
    </row>
    <row r="2249" spans="2:10" s="8" customFormat="1" ht="22.5">
      <c r="B2249" s="13"/>
      <c r="C2249" s="13"/>
      <c r="D2249" s="13"/>
      <c r="E2249" s="13"/>
      <c r="F2249" s="13" t="s">
        <v>701</v>
      </c>
      <c r="G2249" s="13" t="s">
        <v>702</v>
      </c>
      <c r="H2249" s="14">
        <v>8640.18</v>
      </c>
      <c r="I2249" s="14">
        <v>8640.18</v>
      </c>
      <c r="J2249" s="15">
        <f>IF(H2249&lt;&gt;0,I2249/H2249*100,"**.**")</f>
        <v>100</v>
      </c>
    </row>
    <row r="2250" spans="2:10" s="8" customFormat="1" ht="22.5">
      <c r="B2250" s="13"/>
      <c r="C2250" s="13" t="s">
        <v>1203</v>
      </c>
      <c r="D2250" s="13"/>
      <c r="E2250" s="13"/>
      <c r="F2250" s="13"/>
      <c r="G2250" s="13" t="s">
        <v>1204</v>
      </c>
      <c r="H2250" s="14">
        <f>+H2251</f>
        <v>7800.45</v>
      </c>
      <c r="I2250" s="14">
        <f>+I2251</f>
        <v>7800.45</v>
      </c>
      <c r="J2250" s="15">
        <f>IF(H2250&lt;&gt;0,I2250/H2250*100,"**.**")</f>
        <v>100</v>
      </c>
    </row>
    <row r="2251" spans="1:10" s="7" customFormat="1" ht="22.5">
      <c r="A2251" s="10" t="s">
        <v>452</v>
      </c>
      <c r="B2251" s="10"/>
      <c r="C2251" s="10"/>
      <c r="D2251" s="10" t="s">
        <v>568</v>
      </c>
      <c r="E2251" s="10"/>
      <c r="F2251" s="10"/>
      <c r="G2251" s="10" t="s">
        <v>569</v>
      </c>
      <c r="H2251" s="11">
        <f>+H2252</f>
        <v>7800.45</v>
      </c>
      <c r="I2251" s="11">
        <f>+I2252</f>
        <v>7800.45</v>
      </c>
      <c r="J2251" s="12">
        <f>IF(H2251&lt;&gt;0,I2251/H2251*100,"**.**")</f>
        <v>100</v>
      </c>
    </row>
    <row r="2252" spans="2:10" s="7" customFormat="1" ht="22.5">
      <c r="B2252" s="10"/>
      <c r="C2252" s="10"/>
      <c r="D2252" s="10"/>
      <c r="E2252" s="10" t="s">
        <v>1633</v>
      </c>
      <c r="F2252" s="10"/>
      <c r="G2252" s="10" t="s">
        <v>1634</v>
      </c>
      <c r="H2252" s="11">
        <f>+H2253</f>
        <v>7800.45</v>
      </c>
      <c r="I2252" s="11">
        <f>+I2253</f>
        <v>7800.45</v>
      </c>
      <c r="J2252" s="12">
        <f>IF(H2252&lt;&gt;0,I2252/H2252*100,"**.**")</f>
        <v>100</v>
      </c>
    </row>
    <row r="2253" spans="2:10" s="8" customFormat="1" ht="22.5">
      <c r="B2253" s="13"/>
      <c r="C2253" s="13"/>
      <c r="D2253" s="13"/>
      <c r="E2253" s="13"/>
      <c r="F2253" s="13" t="s">
        <v>739</v>
      </c>
      <c r="G2253" s="13" t="s">
        <v>740</v>
      </c>
      <c r="H2253" s="14">
        <f>+H2254</f>
        <v>7800.45</v>
      </c>
      <c r="I2253" s="14">
        <f>+I2254</f>
        <v>7800.45</v>
      </c>
      <c r="J2253" s="15">
        <f>IF(H2253&lt;&gt;0,I2253/H2253*100,"**.**")</f>
        <v>100</v>
      </c>
    </row>
    <row r="2254" spans="2:10" s="8" customFormat="1" ht="22.5">
      <c r="B2254" s="13"/>
      <c r="C2254" s="13"/>
      <c r="D2254" s="13"/>
      <c r="E2254" s="13"/>
      <c r="F2254" s="13" t="s">
        <v>739</v>
      </c>
      <c r="G2254" s="13" t="s">
        <v>740</v>
      </c>
      <c r="H2254" s="14">
        <v>7800.45</v>
      </c>
      <c r="I2254" s="14">
        <v>7800.45</v>
      </c>
      <c r="J2254" s="15">
        <f>IF(H2254&lt;&gt;0,I2254/H2254*100,"**.**")</f>
        <v>100</v>
      </c>
    </row>
    <row r="2255" spans="2:10" s="7" customFormat="1" ht="22.5">
      <c r="B2255" s="10" t="s">
        <v>572</v>
      </c>
      <c r="C2255" s="10"/>
      <c r="D2255" s="10"/>
      <c r="E2255" s="10"/>
      <c r="F2255" s="10"/>
      <c r="G2255" s="10" t="s">
        <v>573</v>
      </c>
      <c r="H2255" s="11">
        <f>+H2256+H2289+H2301+H2322</f>
        <v>68256.89</v>
      </c>
      <c r="I2255" s="11">
        <f>+I2256+I2289+I2301+I2322</f>
        <v>68256.89</v>
      </c>
      <c r="J2255" s="12">
        <f>IF(H2255&lt;&gt;0,I2255/H2255*100,"**.**")</f>
        <v>100</v>
      </c>
    </row>
    <row r="2256" spans="2:10" s="7" customFormat="1" ht="22.5">
      <c r="B2256" s="10"/>
      <c r="C2256" s="10" t="s">
        <v>69</v>
      </c>
      <c r="D2256" s="10"/>
      <c r="E2256" s="10"/>
      <c r="F2256" s="10"/>
      <c r="G2256" s="10" t="s">
        <v>70</v>
      </c>
      <c r="H2256" s="11">
        <f>+H2257</f>
        <v>8009.3</v>
      </c>
      <c r="I2256" s="11">
        <f>+I2257</f>
        <v>8009.3</v>
      </c>
      <c r="J2256" s="12">
        <f>IF(H2256&lt;&gt;0,I2256/H2256*100,"**.**")</f>
        <v>100</v>
      </c>
    </row>
    <row r="2257" spans="2:10" s="7" customFormat="1" ht="22.5">
      <c r="B2257" s="10"/>
      <c r="C2257" s="10" t="s">
        <v>1260</v>
      </c>
      <c r="D2257" s="10"/>
      <c r="E2257" s="10"/>
      <c r="F2257" s="10"/>
      <c r="G2257" s="10" t="s">
        <v>1261</v>
      </c>
      <c r="H2257" s="11">
        <f>+H2258</f>
        <v>8009.3</v>
      </c>
      <c r="I2257" s="11">
        <f>+I2258</f>
        <v>8009.3</v>
      </c>
      <c r="J2257" s="12">
        <f>IF(H2257&lt;&gt;0,I2257/H2257*100,"**.**")</f>
        <v>100</v>
      </c>
    </row>
    <row r="2258" spans="2:10" s="8" customFormat="1" ht="22.5">
      <c r="B2258" s="13"/>
      <c r="C2258" s="13" t="s">
        <v>1262</v>
      </c>
      <c r="D2258" s="13"/>
      <c r="E2258" s="13"/>
      <c r="F2258" s="13"/>
      <c r="G2258" s="13" t="s">
        <v>1263</v>
      </c>
      <c r="H2258" s="14">
        <f>+H2259</f>
        <v>8009.3</v>
      </c>
      <c r="I2258" s="14">
        <f>+I2259</f>
        <v>8009.3</v>
      </c>
      <c r="J2258" s="15">
        <f>IF(H2258&lt;&gt;0,I2258/H2258*100,"**.**")</f>
        <v>100</v>
      </c>
    </row>
    <row r="2259" spans="1:10" s="7" customFormat="1" ht="22.5">
      <c r="A2259" s="10" t="s">
        <v>453</v>
      </c>
      <c r="B2259" s="10"/>
      <c r="C2259" s="10"/>
      <c r="D2259" s="10" t="s">
        <v>574</v>
      </c>
      <c r="E2259" s="10"/>
      <c r="F2259" s="10"/>
      <c r="G2259" s="10" t="s">
        <v>575</v>
      </c>
      <c r="H2259" s="11">
        <f>+H2260</f>
        <v>8009.3</v>
      </c>
      <c r="I2259" s="11">
        <f>+I2260</f>
        <v>8009.3</v>
      </c>
      <c r="J2259" s="12">
        <f>IF(H2259&lt;&gt;0,I2259/H2259*100,"**.**")</f>
        <v>100</v>
      </c>
    </row>
    <row r="2260" spans="2:10" s="7" customFormat="1" ht="22.5">
      <c r="B2260" s="10"/>
      <c r="C2260" s="10"/>
      <c r="D2260" s="10"/>
      <c r="E2260" s="10" t="s">
        <v>1287</v>
      </c>
      <c r="F2260" s="10"/>
      <c r="G2260" s="10" t="s">
        <v>1288</v>
      </c>
      <c r="H2260" s="11">
        <f>+H2261+H2263+H2265+H2267+H2269+H2271+H2273+H2275+H2277+H2279+H2281+H2283+H2285+H2287</f>
        <v>8009.3</v>
      </c>
      <c r="I2260" s="11">
        <f>+I2261+I2263+I2265+I2267+I2269+I2271+I2273+I2275+I2277+I2279+I2281+I2283+I2285+I2287</f>
        <v>8009.3</v>
      </c>
      <c r="J2260" s="12">
        <f>IF(H2260&lt;&gt;0,I2260/H2260*100,"**.**")</f>
        <v>100</v>
      </c>
    </row>
    <row r="2261" spans="2:10" s="8" customFormat="1" ht="22.5">
      <c r="B2261" s="13"/>
      <c r="C2261" s="13"/>
      <c r="D2261" s="13"/>
      <c r="E2261" s="13"/>
      <c r="F2261" s="13" t="s">
        <v>659</v>
      </c>
      <c r="G2261" s="13" t="s">
        <v>660</v>
      </c>
      <c r="H2261" s="14">
        <f>+H2262</f>
        <v>400</v>
      </c>
      <c r="I2261" s="14">
        <f>+I2262</f>
        <v>400</v>
      </c>
      <c r="J2261" s="15">
        <f>IF(H2261&lt;&gt;0,I2261/H2261*100,"**.**")</f>
        <v>100</v>
      </c>
    </row>
    <row r="2262" spans="2:10" s="8" customFormat="1" ht="22.5">
      <c r="B2262" s="13"/>
      <c r="C2262" s="13"/>
      <c r="D2262" s="13"/>
      <c r="E2262" s="13"/>
      <c r="F2262" s="13" t="s">
        <v>659</v>
      </c>
      <c r="G2262" s="13" t="s">
        <v>660</v>
      </c>
      <c r="H2262" s="14">
        <v>400</v>
      </c>
      <c r="I2262" s="14">
        <v>400</v>
      </c>
      <c r="J2262" s="15">
        <f>IF(H2262&lt;&gt;0,I2262/H2262*100,"**.**")</f>
        <v>100</v>
      </c>
    </row>
    <row r="2263" spans="2:10" s="8" customFormat="1" ht="22.5">
      <c r="B2263" s="13"/>
      <c r="C2263" s="13"/>
      <c r="D2263" s="13"/>
      <c r="E2263" s="13"/>
      <c r="F2263" s="13" t="s">
        <v>849</v>
      </c>
      <c r="G2263" s="13" t="s">
        <v>850</v>
      </c>
      <c r="H2263" s="14">
        <f>+H2264</f>
        <v>100</v>
      </c>
      <c r="I2263" s="14">
        <f>+I2264</f>
        <v>100</v>
      </c>
      <c r="J2263" s="15">
        <f>IF(H2263&lt;&gt;0,I2263/H2263*100,"**.**")</f>
        <v>100</v>
      </c>
    </row>
    <row r="2264" spans="2:10" s="8" customFormat="1" ht="22.5">
      <c r="B2264" s="13"/>
      <c r="C2264" s="13"/>
      <c r="D2264" s="13"/>
      <c r="E2264" s="13"/>
      <c r="F2264" s="13" t="s">
        <v>849</v>
      </c>
      <c r="G2264" s="13" t="s">
        <v>850</v>
      </c>
      <c r="H2264" s="14">
        <v>100</v>
      </c>
      <c r="I2264" s="14">
        <v>100</v>
      </c>
      <c r="J2264" s="15">
        <f>IF(H2264&lt;&gt;0,I2264/H2264*100,"**.**")</f>
        <v>100</v>
      </c>
    </row>
    <row r="2265" spans="2:10" s="8" customFormat="1" ht="22.5">
      <c r="B2265" s="13"/>
      <c r="C2265" s="13"/>
      <c r="D2265" s="13"/>
      <c r="E2265" s="13"/>
      <c r="F2265" s="13" t="s">
        <v>714</v>
      </c>
      <c r="G2265" s="13" t="s">
        <v>715</v>
      </c>
      <c r="H2265" s="14">
        <f>+H2266</f>
        <v>280</v>
      </c>
      <c r="I2265" s="14">
        <f>+I2266</f>
        <v>280</v>
      </c>
      <c r="J2265" s="15">
        <f>IF(H2265&lt;&gt;0,I2265/H2265*100,"**.**")</f>
        <v>100</v>
      </c>
    </row>
    <row r="2266" spans="2:10" s="8" customFormat="1" ht="22.5">
      <c r="B2266" s="13"/>
      <c r="C2266" s="13"/>
      <c r="D2266" s="13"/>
      <c r="E2266" s="13"/>
      <c r="F2266" s="13" t="s">
        <v>714</v>
      </c>
      <c r="G2266" s="13" t="s">
        <v>715</v>
      </c>
      <c r="H2266" s="14">
        <v>280</v>
      </c>
      <c r="I2266" s="14">
        <v>280</v>
      </c>
      <c r="J2266" s="15">
        <f>IF(H2266&lt;&gt;0,I2266/H2266*100,"**.**")</f>
        <v>100</v>
      </c>
    </row>
    <row r="2267" spans="2:10" s="8" customFormat="1" ht="22.5">
      <c r="B2267" s="13"/>
      <c r="C2267" s="13"/>
      <c r="D2267" s="13"/>
      <c r="E2267" s="13"/>
      <c r="F2267" s="13" t="s">
        <v>685</v>
      </c>
      <c r="G2267" s="13" t="s">
        <v>686</v>
      </c>
      <c r="H2267" s="14">
        <f>+H2268</f>
        <v>150</v>
      </c>
      <c r="I2267" s="14">
        <f>+I2268</f>
        <v>150</v>
      </c>
      <c r="J2267" s="15">
        <f>IF(H2267&lt;&gt;0,I2267/H2267*100,"**.**")</f>
        <v>100</v>
      </c>
    </row>
    <row r="2268" spans="2:10" s="8" customFormat="1" ht="22.5">
      <c r="B2268" s="13"/>
      <c r="C2268" s="13"/>
      <c r="D2268" s="13"/>
      <c r="E2268" s="13"/>
      <c r="F2268" s="13" t="s">
        <v>685</v>
      </c>
      <c r="G2268" s="13" t="s">
        <v>686</v>
      </c>
      <c r="H2268" s="14">
        <v>150</v>
      </c>
      <c r="I2268" s="14">
        <v>150</v>
      </c>
      <c r="J2268" s="15">
        <f>IF(H2268&lt;&gt;0,I2268/H2268*100,"**.**")</f>
        <v>100</v>
      </c>
    </row>
    <row r="2269" spans="2:10" s="8" customFormat="1" ht="22.5">
      <c r="B2269" s="13"/>
      <c r="C2269" s="13"/>
      <c r="D2269" s="13"/>
      <c r="E2269" s="13"/>
      <c r="F2269" s="13" t="s">
        <v>651</v>
      </c>
      <c r="G2269" s="13" t="s">
        <v>652</v>
      </c>
      <c r="H2269" s="14">
        <f>+H2270</f>
        <v>1000</v>
      </c>
      <c r="I2269" s="14">
        <f>+I2270</f>
        <v>1000</v>
      </c>
      <c r="J2269" s="15">
        <f>IF(H2269&lt;&gt;0,I2269/H2269*100,"**.**")</f>
        <v>100</v>
      </c>
    </row>
    <row r="2270" spans="2:10" s="8" customFormat="1" ht="22.5">
      <c r="B2270" s="13"/>
      <c r="C2270" s="13"/>
      <c r="D2270" s="13"/>
      <c r="E2270" s="13"/>
      <c r="F2270" s="13" t="s">
        <v>651</v>
      </c>
      <c r="G2270" s="13" t="s">
        <v>652</v>
      </c>
      <c r="H2270" s="14">
        <v>1000</v>
      </c>
      <c r="I2270" s="14">
        <v>1000</v>
      </c>
      <c r="J2270" s="15">
        <f>IF(H2270&lt;&gt;0,I2270/H2270*100,"**.**")</f>
        <v>100</v>
      </c>
    </row>
    <row r="2271" spans="2:10" s="8" customFormat="1" ht="22.5">
      <c r="B2271" s="13"/>
      <c r="C2271" s="13"/>
      <c r="D2271" s="13"/>
      <c r="E2271" s="13"/>
      <c r="F2271" s="13" t="s">
        <v>653</v>
      </c>
      <c r="G2271" s="13" t="s">
        <v>654</v>
      </c>
      <c r="H2271" s="14">
        <f>+H2272</f>
        <v>800</v>
      </c>
      <c r="I2271" s="14">
        <f>+I2272</f>
        <v>800</v>
      </c>
      <c r="J2271" s="15">
        <f>IF(H2271&lt;&gt;0,I2271/H2271*100,"**.**")</f>
        <v>100</v>
      </c>
    </row>
    <row r="2272" spans="2:10" s="8" customFormat="1" ht="22.5">
      <c r="B2272" s="13"/>
      <c r="C2272" s="13"/>
      <c r="D2272" s="13"/>
      <c r="E2272" s="13"/>
      <c r="F2272" s="13" t="s">
        <v>653</v>
      </c>
      <c r="G2272" s="13" t="s">
        <v>654</v>
      </c>
      <c r="H2272" s="14">
        <v>800</v>
      </c>
      <c r="I2272" s="14">
        <v>800</v>
      </c>
      <c r="J2272" s="15">
        <f>IF(H2272&lt;&gt;0,I2272/H2272*100,"**.**")</f>
        <v>100</v>
      </c>
    </row>
    <row r="2273" spans="2:10" s="8" customFormat="1" ht="22.5">
      <c r="B2273" s="13"/>
      <c r="C2273" s="13"/>
      <c r="D2273" s="13"/>
      <c r="E2273" s="13"/>
      <c r="F2273" s="13" t="s">
        <v>689</v>
      </c>
      <c r="G2273" s="13" t="s">
        <v>690</v>
      </c>
      <c r="H2273" s="14">
        <f>+H2274</f>
        <v>1395.3</v>
      </c>
      <c r="I2273" s="14">
        <f>+I2274</f>
        <v>1395.3</v>
      </c>
      <c r="J2273" s="15">
        <f>IF(H2273&lt;&gt;0,I2273/H2273*100,"**.**")</f>
        <v>100</v>
      </c>
    </row>
    <row r="2274" spans="2:10" s="8" customFormat="1" ht="22.5">
      <c r="B2274" s="13"/>
      <c r="C2274" s="13"/>
      <c r="D2274" s="13"/>
      <c r="E2274" s="13"/>
      <c r="F2274" s="13" t="s">
        <v>689</v>
      </c>
      <c r="G2274" s="13" t="s">
        <v>690</v>
      </c>
      <c r="H2274" s="14">
        <v>1395.3</v>
      </c>
      <c r="I2274" s="14">
        <v>1395.3</v>
      </c>
      <c r="J2274" s="15">
        <f>IF(H2274&lt;&gt;0,I2274/H2274*100,"**.**")</f>
        <v>100</v>
      </c>
    </row>
    <row r="2275" spans="2:10" s="8" customFormat="1" ht="22.5">
      <c r="B2275" s="13"/>
      <c r="C2275" s="13"/>
      <c r="D2275" s="13"/>
      <c r="E2275" s="13"/>
      <c r="F2275" s="13" t="s">
        <v>691</v>
      </c>
      <c r="G2275" s="13" t="s">
        <v>692</v>
      </c>
      <c r="H2275" s="14">
        <f>+H2276</f>
        <v>1807.06</v>
      </c>
      <c r="I2275" s="14">
        <f>+I2276</f>
        <v>1807.06</v>
      </c>
      <c r="J2275" s="15">
        <f>IF(H2275&lt;&gt;0,I2275/H2275*100,"**.**")</f>
        <v>100</v>
      </c>
    </row>
    <row r="2276" spans="2:10" s="8" customFormat="1" ht="22.5">
      <c r="B2276" s="13"/>
      <c r="C2276" s="13"/>
      <c r="D2276" s="13"/>
      <c r="E2276" s="13"/>
      <c r="F2276" s="13" t="s">
        <v>691</v>
      </c>
      <c r="G2276" s="13" t="s">
        <v>692</v>
      </c>
      <c r="H2276" s="14">
        <v>1807.06</v>
      </c>
      <c r="I2276" s="14">
        <v>1807.06</v>
      </c>
      <c r="J2276" s="15">
        <f>IF(H2276&lt;&gt;0,I2276/H2276*100,"**.**")</f>
        <v>100</v>
      </c>
    </row>
    <row r="2277" spans="2:10" s="8" customFormat="1" ht="22.5">
      <c r="B2277" s="13"/>
      <c r="C2277" s="13"/>
      <c r="D2277" s="13"/>
      <c r="E2277" s="13"/>
      <c r="F2277" s="13" t="s">
        <v>693</v>
      </c>
      <c r="G2277" s="13" t="s">
        <v>694</v>
      </c>
      <c r="H2277" s="14">
        <f>+H2278</f>
        <v>1234</v>
      </c>
      <c r="I2277" s="14">
        <f>+I2278</f>
        <v>1234</v>
      </c>
      <c r="J2277" s="15">
        <f>IF(H2277&lt;&gt;0,I2277/H2277*100,"**.**")</f>
        <v>100</v>
      </c>
    </row>
    <row r="2278" spans="2:10" s="8" customFormat="1" ht="22.5">
      <c r="B2278" s="13"/>
      <c r="C2278" s="13"/>
      <c r="D2278" s="13"/>
      <c r="E2278" s="13"/>
      <c r="F2278" s="13" t="s">
        <v>693</v>
      </c>
      <c r="G2278" s="13" t="s">
        <v>694</v>
      </c>
      <c r="H2278" s="14">
        <v>1234</v>
      </c>
      <c r="I2278" s="14">
        <v>1234</v>
      </c>
      <c r="J2278" s="15">
        <f>IF(H2278&lt;&gt;0,I2278/H2278*100,"**.**")</f>
        <v>100</v>
      </c>
    </row>
    <row r="2279" spans="2:10" s="8" customFormat="1" ht="22.5">
      <c r="B2279" s="13"/>
      <c r="C2279" s="13"/>
      <c r="D2279" s="13"/>
      <c r="E2279" s="13"/>
      <c r="F2279" s="13" t="s">
        <v>661</v>
      </c>
      <c r="G2279" s="13" t="s">
        <v>662</v>
      </c>
      <c r="H2279" s="14">
        <f>+H2280</f>
        <v>50</v>
      </c>
      <c r="I2279" s="14">
        <f>+I2280</f>
        <v>50</v>
      </c>
      <c r="J2279" s="15">
        <f>IF(H2279&lt;&gt;0,I2279/H2279*100,"**.**")</f>
        <v>100</v>
      </c>
    </row>
    <row r="2280" spans="2:10" s="8" customFormat="1" ht="22.5">
      <c r="B2280" s="13"/>
      <c r="C2280" s="13"/>
      <c r="D2280" s="13"/>
      <c r="E2280" s="13"/>
      <c r="F2280" s="13" t="s">
        <v>661</v>
      </c>
      <c r="G2280" s="13" t="s">
        <v>662</v>
      </c>
      <c r="H2280" s="14">
        <v>50</v>
      </c>
      <c r="I2280" s="14">
        <v>50</v>
      </c>
      <c r="J2280" s="15">
        <f>IF(H2280&lt;&gt;0,I2280/H2280*100,"**.**")</f>
        <v>100</v>
      </c>
    </row>
    <row r="2281" spans="2:10" s="8" customFormat="1" ht="22.5">
      <c r="B2281" s="13"/>
      <c r="C2281" s="13"/>
      <c r="D2281" s="13"/>
      <c r="E2281" s="13"/>
      <c r="F2281" s="13" t="s">
        <v>824</v>
      </c>
      <c r="G2281" s="13" t="s">
        <v>825</v>
      </c>
      <c r="H2281" s="14">
        <f>+H2282</f>
        <v>492.94</v>
      </c>
      <c r="I2281" s="14">
        <f>+I2282</f>
        <v>492.94</v>
      </c>
      <c r="J2281" s="15">
        <f>IF(H2281&lt;&gt;0,I2281/H2281*100,"**.**")</f>
        <v>100</v>
      </c>
    </row>
    <row r="2282" spans="2:10" s="8" customFormat="1" ht="22.5">
      <c r="B2282" s="13"/>
      <c r="C2282" s="13"/>
      <c r="D2282" s="13"/>
      <c r="E2282" s="13"/>
      <c r="F2282" s="13" t="s">
        <v>824</v>
      </c>
      <c r="G2282" s="13" t="s">
        <v>825</v>
      </c>
      <c r="H2282" s="14">
        <v>492.94</v>
      </c>
      <c r="I2282" s="14">
        <v>492.94</v>
      </c>
      <c r="J2282" s="15">
        <f>IF(H2282&lt;&gt;0,I2282/H2282*100,"**.**")</f>
        <v>100</v>
      </c>
    </row>
    <row r="2283" spans="2:10" s="8" customFormat="1" ht="22.5">
      <c r="B2283" s="13"/>
      <c r="C2283" s="13"/>
      <c r="D2283" s="13"/>
      <c r="E2283" s="13"/>
      <c r="F2283" s="13" t="s">
        <v>687</v>
      </c>
      <c r="G2283" s="13" t="s">
        <v>688</v>
      </c>
      <c r="H2283" s="14">
        <f>+H2284</f>
        <v>50</v>
      </c>
      <c r="I2283" s="14">
        <f>+I2284</f>
        <v>50</v>
      </c>
      <c r="J2283" s="15">
        <f>IF(H2283&lt;&gt;0,I2283/H2283*100,"**.**")</f>
        <v>100</v>
      </c>
    </row>
    <row r="2284" spans="2:10" s="8" customFormat="1" ht="22.5">
      <c r="B2284" s="13"/>
      <c r="C2284" s="13"/>
      <c r="D2284" s="13"/>
      <c r="E2284" s="13"/>
      <c r="F2284" s="13" t="s">
        <v>687</v>
      </c>
      <c r="G2284" s="13" t="s">
        <v>688</v>
      </c>
      <c r="H2284" s="14">
        <v>50</v>
      </c>
      <c r="I2284" s="14">
        <v>50</v>
      </c>
      <c r="J2284" s="15">
        <f>IF(H2284&lt;&gt;0,I2284/H2284*100,"**.**")</f>
        <v>100</v>
      </c>
    </row>
    <row r="2285" spans="2:10" s="8" customFormat="1" ht="22.5">
      <c r="B2285" s="13"/>
      <c r="C2285" s="13"/>
      <c r="D2285" s="13"/>
      <c r="E2285" s="13"/>
      <c r="F2285" s="13" t="s">
        <v>818</v>
      </c>
      <c r="G2285" s="13" t="s">
        <v>819</v>
      </c>
      <c r="H2285" s="14">
        <f>+H2286</f>
        <v>150</v>
      </c>
      <c r="I2285" s="14">
        <f>+I2286</f>
        <v>150</v>
      </c>
      <c r="J2285" s="15">
        <f>IF(H2285&lt;&gt;0,I2285/H2285*100,"**.**")</f>
        <v>100</v>
      </c>
    </row>
    <row r="2286" spans="2:10" s="8" customFormat="1" ht="22.5">
      <c r="B2286" s="13"/>
      <c r="C2286" s="13"/>
      <c r="D2286" s="13"/>
      <c r="E2286" s="13"/>
      <c r="F2286" s="13" t="s">
        <v>818</v>
      </c>
      <c r="G2286" s="13" t="s">
        <v>819</v>
      </c>
      <c r="H2286" s="14">
        <v>150</v>
      </c>
      <c r="I2286" s="14">
        <v>150</v>
      </c>
      <c r="J2286" s="15">
        <f>IF(H2286&lt;&gt;0,I2286/H2286*100,"**.**")</f>
        <v>100</v>
      </c>
    </row>
    <row r="2287" spans="2:10" s="8" customFormat="1" ht="22.5">
      <c r="B2287" s="13"/>
      <c r="C2287" s="13"/>
      <c r="D2287" s="13"/>
      <c r="E2287" s="13"/>
      <c r="F2287" s="13" t="s">
        <v>738</v>
      </c>
      <c r="G2287" s="13" t="s">
        <v>14</v>
      </c>
      <c r="H2287" s="14">
        <f>+H2288</f>
        <v>100</v>
      </c>
      <c r="I2287" s="14">
        <f>+I2288</f>
        <v>100</v>
      </c>
      <c r="J2287" s="15">
        <f>IF(H2287&lt;&gt;0,I2287/H2287*100,"**.**")</f>
        <v>100</v>
      </c>
    </row>
    <row r="2288" spans="2:10" s="8" customFormat="1" ht="22.5">
      <c r="B2288" s="13"/>
      <c r="C2288" s="13"/>
      <c r="D2288" s="13"/>
      <c r="E2288" s="13"/>
      <c r="F2288" s="13" t="s">
        <v>738</v>
      </c>
      <c r="G2288" s="13" t="s">
        <v>14</v>
      </c>
      <c r="H2288" s="14">
        <v>100</v>
      </c>
      <c r="I2288" s="14">
        <v>100</v>
      </c>
      <c r="J2288" s="15">
        <f>IF(H2288&lt;&gt;0,I2288/H2288*100,"**.**")</f>
        <v>100</v>
      </c>
    </row>
    <row r="2289" spans="2:10" s="7" customFormat="1" ht="22.5">
      <c r="B2289" s="10"/>
      <c r="C2289" s="10" t="s">
        <v>433</v>
      </c>
      <c r="D2289" s="10"/>
      <c r="E2289" s="10"/>
      <c r="F2289" s="10"/>
      <c r="G2289" s="10" t="s">
        <v>434</v>
      </c>
      <c r="H2289" s="11">
        <f>+H2290</f>
        <v>53147.59</v>
      </c>
      <c r="I2289" s="11">
        <f>+I2290</f>
        <v>53147.59</v>
      </c>
      <c r="J2289" s="12">
        <f>IF(H2289&lt;&gt;0,I2289/H2289*100,"**.**")</f>
        <v>100</v>
      </c>
    </row>
    <row r="2290" spans="2:10" s="7" customFormat="1" ht="22.5">
      <c r="B2290" s="10"/>
      <c r="C2290" s="10" t="s">
        <v>1199</v>
      </c>
      <c r="D2290" s="10"/>
      <c r="E2290" s="10"/>
      <c r="F2290" s="10"/>
      <c r="G2290" s="10" t="s">
        <v>1200</v>
      </c>
      <c r="H2290" s="11">
        <f>+H2291+H2296</f>
        <v>53147.59</v>
      </c>
      <c r="I2290" s="11">
        <f>+I2291+I2296</f>
        <v>53147.59</v>
      </c>
      <c r="J2290" s="12">
        <f>IF(H2290&lt;&gt;0,I2290/H2290*100,"**.**")</f>
        <v>100</v>
      </c>
    </row>
    <row r="2291" spans="2:10" s="8" customFormat="1" ht="22.5">
      <c r="B2291" s="13"/>
      <c r="C2291" s="13" t="s">
        <v>1201</v>
      </c>
      <c r="D2291" s="13"/>
      <c r="E2291" s="13"/>
      <c r="F2291" s="13"/>
      <c r="G2291" s="13" t="s">
        <v>1202</v>
      </c>
      <c r="H2291" s="14">
        <f>+H2292</f>
        <v>27868.04</v>
      </c>
      <c r="I2291" s="14">
        <f>+I2292</f>
        <v>27868.04</v>
      </c>
      <c r="J2291" s="15">
        <f>IF(H2291&lt;&gt;0,I2291/H2291*100,"**.**")</f>
        <v>100</v>
      </c>
    </row>
    <row r="2292" spans="1:10" s="7" customFormat="1" ht="22.5">
      <c r="A2292" s="10" t="s">
        <v>454</v>
      </c>
      <c r="B2292" s="10"/>
      <c r="C2292" s="10"/>
      <c r="D2292" s="10" t="s">
        <v>578</v>
      </c>
      <c r="E2292" s="10"/>
      <c r="F2292" s="10"/>
      <c r="G2292" s="10" t="s">
        <v>579</v>
      </c>
      <c r="H2292" s="11">
        <f>+H2293</f>
        <v>27868.04</v>
      </c>
      <c r="I2292" s="11">
        <f>+I2293</f>
        <v>27868.04</v>
      </c>
      <c r="J2292" s="12">
        <f>IF(H2292&lt;&gt;0,I2292/H2292*100,"**.**")</f>
        <v>100</v>
      </c>
    </row>
    <row r="2293" spans="2:10" s="7" customFormat="1" ht="22.5">
      <c r="B2293" s="10"/>
      <c r="C2293" s="10"/>
      <c r="D2293" s="10"/>
      <c r="E2293" s="10" t="s">
        <v>1287</v>
      </c>
      <c r="F2293" s="10"/>
      <c r="G2293" s="10" t="s">
        <v>1288</v>
      </c>
      <c r="H2293" s="11">
        <f>+H2294</f>
        <v>27868.04</v>
      </c>
      <c r="I2293" s="11">
        <f>+I2294</f>
        <v>27868.04</v>
      </c>
      <c r="J2293" s="12">
        <f>IF(H2293&lt;&gt;0,I2293/H2293*100,"**.**")</f>
        <v>100</v>
      </c>
    </row>
    <row r="2294" spans="2:10" s="8" customFormat="1" ht="22.5">
      <c r="B2294" s="13"/>
      <c r="C2294" s="13"/>
      <c r="D2294" s="13"/>
      <c r="E2294" s="13"/>
      <c r="F2294" s="13" t="s">
        <v>701</v>
      </c>
      <c r="G2294" s="13" t="s">
        <v>702</v>
      </c>
      <c r="H2294" s="14">
        <f>+H2295</f>
        <v>27868.04</v>
      </c>
      <c r="I2294" s="14">
        <f>+I2295</f>
        <v>27868.04</v>
      </c>
      <c r="J2294" s="15">
        <f>IF(H2294&lt;&gt;0,I2294/H2294*100,"**.**")</f>
        <v>100</v>
      </c>
    </row>
    <row r="2295" spans="2:10" s="8" customFormat="1" ht="22.5">
      <c r="B2295" s="13"/>
      <c r="C2295" s="13"/>
      <c r="D2295" s="13"/>
      <c r="E2295" s="13"/>
      <c r="F2295" s="13" t="s">
        <v>701</v>
      </c>
      <c r="G2295" s="13" t="s">
        <v>702</v>
      </c>
      <c r="H2295" s="14">
        <v>27868.04</v>
      </c>
      <c r="I2295" s="14">
        <v>27868.04</v>
      </c>
      <c r="J2295" s="15">
        <f>IF(H2295&lt;&gt;0,I2295/H2295*100,"**.**")</f>
        <v>100</v>
      </c>
    </row>
    <row r="2296" spans="2:10" s="8" customFormat="1" ht="22.5">
      <c r="B2296" s="13"/>
      <c r="C2296" s="13" t="s">
        <v>1203</v>
      </c>
      <c r="D2296" s="13"/>
      <c r="E2296" s="13"/>
      <c r="F2296" s="13"/>
      <c r="G2296" s="13" t="s">
        <v>1204</v>
      </c>
      <c r="H2296" s="14">
        <f>+H2297</f>
        <v>25279.55</v>
      </c>
      <c r="I2296" s="14">
        <f>+I2297</f>
        <v>25279.55</v>
      </c>
      <c r="J2296" s="15">
        <f>IF(H2296&lt;&gt;0,I2296/H2296*100,"**.**")</f>
        <v>100</v>
      </c>
    </row>
    <row r="2297" spans="1:10" s="7" customFormat="1" ht="22.5">
      <c r="A2297" s="10" t="s">
        <v>456</v>
      </c>
      <c r="B2297" s="10"/>
      <c r="C2297" s="10"/>
      <c r="D2297" s="10" t="s">
        <v>576</v>
      </c>
      <c r="E2297" s="10"/>
      <c r="F2297" s="10"/>
      <c r="G2297" s="10" t="s">
        <v>577</v>
      </c>
      <c r="H2297" s="11">
        <f>+H2298</f>
        <v>25279.55</v>
      </c>
      <c r="I2297" s="11">
        <f>+I2298</f>
        <v>25279.55</v>
      </c>
      <c r="J2297" s="12">
        <f>IF(H2297&lt;&gt;0,I2297/H2297*100,"**.**")</f>
        <v>100</v>
      </c>
    </row>
    <row r="2298" spans="2:10" s="7" customFormat="1" ht="22.5">
      <c r="B2298" s="10"/>
      <c r="C2298" s="10"/>
      <c r="D2298" s="10"/>
      <c r="E2298" s="10" t="s">
        <v>1635</v>
      </c>
      <c r="F2298" s="10"/>
      <c r="G2298" s="10" t="s">
        <v>1636</v>
      </c>
      <c r="H2298" s="11">
        <f>+H2299</f>
        <v>25279.55</v>
      </c>
      <c r="I2298" s="11">
        <f>+I2299</f>
        <v>25279.55</v>
      </c>
      <c r="J2298" s="12">
        <f>IF(H2298&lt;&gt;0,I2298/H2298*100,"**.**")</f>
        <v>100</v>
      </c>
    </row>
    <row r="2299" spans="2:10" s="8" customFormat="1" ht="22.5">
      <c r="B2299" s="13"/>
      <c r="C2299" s="13"/>
      <c r="D2299" s="13"/>
      <c r="E2299" s="13"/>
      <c r="F2299" s="13" t="s">
        <v>739</v>
      </c>
      <c r="G2299" s="13" t="s">
        <v>740</v>
      </c>
      <c r="H2299" s="14">
        <f>+H2300</f>
        <v>25279.55</v>
      </c>
      <c r="I2299" s="14">
        <f>+I2300</f>
        <v>25279.55</v>
      </c>
      <c r="J2299" s="15">
        <f>IF(H2299&lt;&gt;0,I2299/H2299*100,"**.**")</f>
        <v>100</v>
      </c>
    </row>
    <row r="2300" spans="2:10" s="8" customFormat="1" ht="22.5">
      <c r="B2300" s="13"/>
      <c r="C2300" s="13"/>
      <c r="D2300" s="13"/>
      <c r="E2300" s="13"/>
      <c r="F2300" s="13" t="s">
        <v>739</v>
      </c>
      <c r="G2300" s="13" t="s">
        <v>740</v>
      </c>
      <c r="H2300" s="14">
        <v>25279.55</v>
      </c>
      <c r="I2300" s="14">
        <v>25279.55</v>
      </c>
      <c r="J2300" s="15">
        <f>IF(H2300&lt;&gt;0,I2300/H2300*100,"**.**")</f>
        <v>100</v>
      </c>
    </row>
    <row r="2301" spans="2:10" s="7" customFormat="1" ht="22.5">
      <c r="B2301" s="10"/>
      <c r="C2301" s="10" t="s">
        <v>389</v>
      </c>
      <c r="D2301" s="10"/>
      <c r="E2301" s="10"/>
      <c r="F2301" s="10"/>
      <c r="G2301" s="10" t="s">
        <v>390</v>
      </c>
      <c r="H2301" s="11">
        <f>+H2302</f>
        <v>6100</v>
      </c>
      <c r="I2301" s="11">
        <f>+I2302</f>
        <v>6100</v>
      </c>
      <c r="J2301" s="12">
        <f>IF(H2301&lt;&gt;0,I2301/H2301*100,"**.**")</f>
        <v>100</v>
      </c>
    </row>
    <row r="2302" spans="2:10" s="7" customFormat="1" ht="22.5">
      <c r="B2302" s="10"/>
      <c r="C2302" s="10" t="s">
        <v>1242</v>
      </c>
      <c r="D2302" s="10"/>
      <c r="E2302" s="10"/>
      <c r="F2302" s="10"/>
      <c r="G2302" s="10" t="s">
        <v>1243</v>
      </c>
      <c r="H2302" s="11">
        <f>+H2303</f>
        <v>6100</v>
      </c>
      <c r="I2302" s="11">
        <f>+I2303</f>
        <v>6100</v>
      </c>
      <c r="J2302" s="12">
        <f>IF(H2302&lt;&gt;0,I2302/H2302*100,"**.**")</f>
        <v>100</v>
      </c>
    </row>
    <row r="2303" spans="2:10" s="8" customFormat="1" ht="22.5">
      <c r="B2303" s="13"/>
      <c r="C2303" s="13" t="s">
        <v>1249</v>
      </c>
      <c r="D2303" s="13"/>
      <c r="E2303" s="13"/>
      <c r="F2303" s="13"/>
      <c r="G2303" s="13" t="s">
        <v>1250</v>
      </c>
      <c r="H2303" s="14">
        <f>+H2304</f>
        <v>6100</v>
      </c>
      <c r="I2303" s="14">
        <f>+I2304</f>
        <v>6100</v>
      </c>
      <c r="J2303" s="15">
        <f>IF(H2303&lt;&gt;0,I2303/H2303*100,"**.**")</f>
        <v>100</v>
      </c>
    </row>
    <row r="2304" spans="1:10" s="7" customFormat="1" ht="22.5">
      <c r="A2304" s="10" t="s">
        <v>457</v>
      </c>
      <c r="B2304" s="10"/>
      <c r="C2304" s="10"/>
      <c r="D2304" s="10" t="s">
        <v>580</v>
      </c>
      <c r="E2304" s="10"/>
      <c r="F2304" s="10"/>
      <c r="G2304" s="10" t="s">
        <v>581</v>
      </c>
      <c r="H2304" s="11">
        <f>+H2305</f>
        <v>6100</v>
      </c>
      <c r="I2304" s="11">
        <f>+I2305</f>
        <v>6100</v>
      </c>
      <c r="J2304" s="12">
        <f>IF(H2304&lt;&gt;0,I2304/H2304*100,"**.**")</f>
        <v>100</v>
      </c>
    </row>
    <row r="2305" spans="2:10" s="7" customFormat="1" ht="22.5">
      <c r="B2305" s="10"/>
      <c r="C2305" s="10"/>
      <c r="D2305" s="10"/>
      <c r="E2305" s="10" t="s">
        <v>1637</v>
      </c>
      <c r="F2305" s="10"/>
      <c r="G2305" s="10" t="s">
        <v>1638</v>
      </c>
      <c r="H2305" s="11">
        <f>+H2306+H2308+H2310+H2312+H2314+H2316+H2318+H2320</f>
        <v>6100</v>
      </c>
      <c r="I2305" s="11">
        <f>+I2306+I2308+I2310+I2312+I2314+I2316+I2318+I2320</f>
        <v>6100</v>
      </c>
      <c r="J2305" s="12">
        <f>IF(H2305&lt;&gt;0,I2305/H2305*100,"**.**")</f>
        <v>100</v>
      </c>
    </row>
    <row r="2306" spans="2:10" s="8" customFormat="1" ht="22.5">
      <c r="B2306" s="13"/>
      <c r="C2306" s="13"/>
      <c r="D2306" s="13"/>
      <c r="E2306" s="13"/>
      <c r="F2306" s="13" t="s">
        <v>653</v>
      </c>
      <c r="G2306" s="13" t="s">
        <v>654</v>
      </c>
      <c r="H2306" s="14">
        <f>+H2307</f>
        <v>400</v>
      </c>
      <c r="I2306" s="14">
        <f>+I2307</f>
        <v>400</v>
      </c>
      <c r="J2306" s="15">
        <f>IF(H2306&lt;&gt;0,I2306/H2306*100,"**.**")</f>
        <v>100</v>
      </c>
    </row>
    <row r="2307" spans="2:10" s="8" customFormat="1" ht="22.5">
      <c r="B2307" s="13"/>
      <c r="C2307" s="13"/>
      <c r="D2307" s="13"/>
      <c r="E2307" s="13"/>
      <c r="F2307" s="13" t="s">
        <v>653</v>
      </c>
      <c r="G2307" s="13" t="s">
        <v>654</v>
      </c>
      <c r="H2307" s="14">
        <v>400</v>
      </c>
      <c r="I2307" s="14">
        <v>400</v>
      </c>
      <c r="J2307" s="15">
        <f>IF(H2307&lt;&gt;0,I2307/H2307*100,"**.**")</f>
        <v>100</v>
      </c>
    </row>
    <row r="2308" spans="2:10" s="8" customFormat="1" ht="22.5">
      <c r="B2308" s="13"/>
      <c r="C2308" s="13"/>
      <c r="D2308" s="13"/>
      <c r="E2308" s="13"/>
      <c r="F2308" s="13" t="s">
        <v>689</v>
      </c>
      <c r="G2308" s="13" t="s">
        <v>690</v>
      </c>
      <c r="H2308" s="14">
        <f>+H2309</f>
        <v>800</v>
      </c>
      <c r="I2308" s="14">
        <f>+I2309</f>
        <v>800</v>
      </c>
      <c r="J2308" s="15">
        <f>IF(H2308&lt;&gt;0,I2308/H2308*100,"**.**")</f>
        <v>100</v>
      </c>
    </row>
    <row r="2309" spans="2:10" s="8" customFormat="1" ht="22.5">
      <c r="B2309" s="13"/>
      <c r="C2309" s="13"/>
      <c r="D2309" s="13"/>
      <c r="E2309" s="13"/>
      <c r="F2309" s="13" t="s">
        <v>689</v>
      </c>
      <c r="G2309" s="13" t="s">
        <v>690</v>
      </c>
      <c r="H2309" s="14">
        <v>800</v>
      </c>
      <c r="I2309" s="14">
        <v>800</v>
      </c>
      <c r="J2309" s="15">
        <f>IF(H2309&lt;&gt;0,I2309/H2309*100,"**.**")</f>
        <v>100</v>
      </c>
    </row>
    <row r="2310" spans="2:10" s="8" customFormat="1" ht="22.5">
      <c r="B2310" s="13"/>
      <c r="C2310" s="13"/>
      <c r="D2310" s="13"/>
      <c r="E2310" s="13"/>
      <c r="F2310" s="13" t="s">
        <v>695</v>
      </c>
      <c r="G2310" s="13" t="s">
        <v>696</v>
      </c>
      <c r="H2310" s="14">
        <f>+H2311</f>
        <v>1500</v>
      </c>
      <c r="I2310" s="14">
        <f>+I2311</f>
        <v>1500</v>
      </c>
      <c r="J2310" s="15">
        <f>IF(H2310&lt;&gt;0,I2310/H2310*100,"**.**")</f>
        <v>100</v>
      </c>
    </row>
    <row r="2311" spans="2:10" s="8" customFormat="1" ht="22.5">
      <c r="B2311" s="13"/>
      <c r="C2311" s="13"/>
      <c r="D2311" s="13"/>
      <c r="E2311" s="13"/>
      <c r="F2311" s="13" t="s">
        <v>695</v>
      </c>
      <c r="G2311" s="13" t="s">
        <v>696</v>
      </c>
      <c r="H2311" s="14">
        <v>1500</v>
      </c>
      <c r="I2311" s="14">
        <v>1500</v>
      </c>
      <c r="J2311" s="15">
        <f>IF(H2311&lt;&gt;0,I2311/H2311*100,"**.**")</f>
        <v>100</v>
      </c>
    </row>
    <row r="2312" spans="2:10" s="8" customFormat="1" ht="22.5">
      <c r="B2312" s="13"/>
      <c r="C2312" s="13"/>
      <c r="D2312" s="13"/>
      <c r="E2312" s="13"/>
      <c r="F2312" s="13" t="s">
        <v>699</v>
      </c>
      <c r="G2312" s="13" t="s">
        <v>700</v>
      </c>
      <c r="H2312" s="14">
        <f>+H2313</f>
        <v>2000</v>
      </c>
      <c r="I2312" s="14">
        <f>+I2313</f>
        <v>2000</v>
      </c>
      <c r="J2312" s="15">
        <f>IF(H2312&lt;&gt;0,I2312/H2312*100,"**.**")</f>
        <v>100</v>
      </c>
    </row>
    <row r="2313" spans="2:10" s="8" customFormat="1" ht="22.5">
      <c r="B2313" s="13"/>
      <c r="C2313" s="13"/>
      <c r="D2313" s="13"/>
      <c r="E2313" s="13"/>
      <c r="F2313" s="13" t="s">
        <v>699</v>
      </c>
      <c r="G2313" s="13" t="s">
        <v>700</v>
      </c>
      <c r="H2313" s="14">
        <v>2000</v>
      </c>
      <c r="I2313" s="14">
        <v>2000</v>
      </c>
      <c r="J2313" s="15">
        <f>IF(H2313&lt;&gt;0,I2313/H2313*100,"**.**")</f>
        <v>100</v>
      </c>
    </row>
    <row r="2314" spans="2:10" s="8" customFormat="1" ht="22.5">
      <c r="B2314" s="13"/>
      <c r="C2314" s="13"/>
      <c r="D2314" s="13"/>
      <c r="E2314" s="13"/>
      <c r="F2314" s="13" t="s">
        <v>701</v>
      </c>
      <c r="G2314" s="13" t="s">
        <v>702</v>
      </c>
      <c r="H2314" s="14">
        <f>+H2315</f>
        <v>850</v>
      </c>
      <c r="I2314" s="14">
        <f>+I2315</f>
        <v>850</v>
      </c>
      <c r="J2314" s="15">
        <f>IF(H2314&lt;&gt;0,I2314/H2314*100,"**.**")</f>
        <v>100</v>
      </c>
    </row>
    <row r="2315" spans="2:10" s="8" customFormat="1" ht="22.5">
      <c r="B2315" s="13"/>
      <c r="C2315" s="13"/>
      <c r="D2315" s="13"/>
      <c r="E2315" s="13"/>
      <c r="F2315" s="13" t="s">
        <v>701</v>
      </c>
      <c r="G2315" s="13" t="s">
        <v>702</v>
      </c>
      <c r="H2315" s="14">
        <v>850</v>
      </c>
      <c r="I2315" s="14">
        <v>850</v>
      </c>
      <c r="J2315" s="15">
        <f>IF(H2315&lt;&gt;0,I2315/H2315*100,"**.**")</f>
        <v>100</v>
      </c>
    </row>
    <row r="2316" spans="2:10" s="8" customFormat="1" ht="22.5">
      <c r="B2316" s="13"/>
      <c r="C2316" s="13"/>
      <c r="D2316" s="13"/>
      <c r="E2316" s="13"/>
      <c r="F2316" s="13" t="s">
        <v>703</v>
      </c>
      <c r="G2316" s="13" t="s">
        <v>704</v>
      </c>
      <c r="H2316" s="14">
        <f>+H2317</f>
        <v>400</v>
      </c>
      <c r="I2316" s="14">
        <f>+I2317</f>
        <v>400</v>
      </c>
      <c r="J2316" s="15">
        <f>IF(H2316&lt;&gt;0,I2316/H2316*100,"**.**")</f>
        <v>100</v>
      </c>
    </row>
    <row r="2317" spans="2:10" s="8" customFormat="1" ht="22.5">
      <c r="B2317" s="13"/>
      <c r="C2317" s="13"/>
      <c r="D2317" s="13"/>
      <c r="E2317" s="13"/>
      <c r="F2317" s="13" t="s">
        <v>703</v>
      </c>
      <c r="G2317" s="13" t="s">
        <v>704</v>
      </c>
      <c r="H2317" s="14">
        <v>400</v>
      </c>
      <c r="I2317" s="14">
        <v>400</v>
      </c>
      <c r="J2317" s="15">
        <f>IF(H2317&lt;&gt;0,I2317/H2317*100,"**.**")</f>
        <v>100</v>
      </c>
    </row>
    <row r="2318" spans="2:10" s="8" customFormat="1" ht="22.5">
      <c r="B2318" s="13"/>
      <c r="C2318" s="13"/>
      <c r="D2318" s="13"/>
      <c r="E2318" s="13"/>
      <c r="F2318" s="13" t="s">
        <v>826</v>
      </c>
      <c r="G2318" s="13" t="s">
        <v>827</v>
      </c>
      <c r="H2318" s="14">
        <f>+H2319</f>
        <v>100</v>
      </c>
      <c r="I2318" s="14">
        <f>+I2319</f>
        <v>100</v>
      </c>
      <c r="J2318" s="15">
        <f>IF(H2318&lt;&gt;0,I2318/H2318*100,"**.**")</f>
        <v>100</v>
      </c>
    </row>
    <row r="2319" spans="2:10" s="8" customFormat="1" ht="22.5">
      <c r="B2319" s="13"/>
      <c r="C2319" s="13"/>
      <c r="D2319" s="13"/>
      <c r="E2319" s="13"/>
      <c r="F2319" s="13" t="s">
        <v>826</v>
      </c>
      <c r="G2319" s="13" t="s">
        <v>827</v>
      </c>
      <c r="H2319" s="14">
        <v>100</v>
      </c>
      <c r="I2319" s="14">
        <v>100</v>
      </c>
      <c r="J2319" s="15">
        <f>IF(H2319&lt;&gt;0,I2319/H2319*100,"**.**")</f>
        <v>100</v>
      </c>
    </row>
    <row r="2320" spans="2:10" s="8" customFormat="1" ht="22.5">
      <c r="B2320" s="13"/>
      <c r="C2320" s="13"/>
      <c r="D2320" s="13"/>
      <c r="E2320" s="13"/>
      <c r="F2320" s="13" t="s">
        <v>738</v>
      </c>
      <c r="G2320" s="13" t="s">
        <v>14</v>
      </c>
      <c r="H2320" s="14">
        <f>+H2321</f>
        <v>50</v>
      </c>
      <c r="I2320" s="14">
        <f>+I2321</f>
        <v>50</v>
      </c>
      <c r="J2320" s="15">
        <f>IF(H2320&lt;&gt;0,I2320/H2320*100,"**.**")</f>
        <v>100</v>
      </c>
    </row>
    <row r="2321" spans="2:10" s="8" customFormat="1" ht="22.5">
      <c r="B2321" s="13"/>
      <c r="C2321" s="13"/>
      <c r="D2321" s="13"/>
      <c r="E2321" s="13"/>
      <c r="F2321" s="13" t="s">
        <v>738</v>
      </c>
      <c r="G2321" s="13" t="s">
        <v>14</v>
      </c>
      <c r="H2321" s="14">
        <v>50</v>
      </c>
      <c r="I2321" s="14">
        <v>50</v>
      </c>
      <c r="J2321" s="15">
        <f>IF(H2321&lt;&gt;0,I2321/H2321*100,"**.**")</f>
        <v>100</v>
      </c>
    </row>
    <row r="2322" spans="2:10" s="7" customFormat="1" ht="22.5">
      <c r="B2322" s="10"/>
      <c r="C2322" s="10" t="s">
        <v>158</v>
      </c>
      <c r="D2322" s="10"/>
      <c r="E2322" s="10"/>
      <c r="F2322" s="10"/>
      <c r="G2322" s="10" t="s">
        <v>159</v>
      </c>
      <c r="H2322" s="11">
        <f>+H2323</f>
        <v>1000</v>
      </c>
      <c r="I2322" s="11">
        <f>+I2323</f>
        <v>1000</v>
      </c>
      <c r="J2322" s="12">
        <f>IF(H2322&lt;&gt;0,I2322/H2322*100,"**.**")</f>
        <v>100</v>
      </c>
    </row>
    <row r="2323" spans="2:10" s="7" customFormat="1" ht="22.5">
      <c r="B2323" s="10"/>
      <c r="C2323" s="10" t="s">
        <v>1040</v>
      </c>
      <c r="D2323" s="10"/>
      <c r="E2323" s="10"/>
      <c r="F2323" s="10"/>
      <c r="G2323" s="10" t="s">
        <v>1041</v>
      </c>
      <c r="H2323" s="11">
        <f>+H2324</f>
        <v>1000</v>
      </c>
      <c r="I2323" s="11">
        <f>+I2324</f>
        <v>1000</v>
      </c>
      <c r="J2323" s="12">
        <f>IF(H2323&lt;&gt;0,I2323/H2323*100,"**.**")</f>
        <v>100</v>
      </c>
    </row>
    <row r="2324" spans="2:10" s="8" customFormat="1" ht="22.5">
      <c r="B2324" s="13"/>
      <c r="C2324" s="13" t="s">
        <v>1042</v>
      </c>
      <c r="D2324" s="13"/>
      <c r="E2324" s="13"/>
      <c r="F2324" s="13"/>
      <c r="G2324" s="13" t="s">
        <v>1043</v>
      </c>
      <c r="H2324" s="14">
        <f>+H2325</f>
        <v>1000</v>
      </c>
      <c r="I2324" s="14">
        <f>+I2325</f>
        <v>1000</v>
      </c>
      <c r="J2324" s="15">
        <f>IF(H2324&lt;&gt;0,I2324/H2324*100,"**.**")</f>
        <v>100</v>
      </c>
    </row>
    <row r="2325" spans="1:10" s="7" customFormat="1" ht="22.5">
      <c r="A2325" s="10" t="s">
        <v>458</v>
      </c>
      <c r="B2325" s="10"/>
      <c r="C2325" s="10"/>
      <c r="D2325" s="10" t="s">
        <v>912</v>
      </c>
      <c r="E2325" s="10"/>
      <c r="F2325" s="10"/>
      <c r="G2325" s="10" t="s">
        <v>913</v>
      </c>
      <c r="H2325" s="11">
        <f>+H2326</f>
        <v>1000</v>
      </c>
      <c r="I2325" s="11">
        <f>+I2326</f>
        <v>1000</v>
      </c>
      <c r="J2325" s="12">
        <f>IF(H2325&lt;&gt;0,I2325/H2325*100,"**.**")</f>
        <v>100</v>
      </c>
    </row>
    <row r="2326" spans="2:10" s="7" customFormat="1" ht="22.5">
      <c r="B2326" s="10"/>
      <c r="C2326" s="10"/>
      <c r="D2326" s="10"/>
      <c r="E2326" s="10" t="s">
        <v>1287</v>
      </c>
      <c r="F2326" s="10"/>
      <c r="G2326" s="10" t="s">
        <v>1288</v>
      </c>
      <c r="H2326" s="11">
        <f>+H2327</f>
        <v>1000</v>
      </c>
      <c r="I2326" s="11">
        <f>+I2327</f>
        <v>1000</v>
      </c>
      <c r="J2326" s="12">
        <f>IF(H2326&lt;&gt;0,I2326/H2326*100,"**.**")</f>
        <v>100</v>
      </c>
    </row>
    <row r="2327" spans="2:10" s="8" customFormat="1" ht="22.5">
      <c r="B2327" s="13"/>
      <c r="C2327" s="13"/>
      <c r="D2327" s="13"/>
      <c r="E2327" s="13"/>
      <c r="F2327" s="13" t="s">
        <v>701</v>
      </c>
      <c r="G2327" s="13" t="s">
        <v>702</v>
      </c>
      <c r="H2327" s="14">
        <f>+H2328</f>
        <v>1000</v>
      </c>
      <c r="I2327" s="14">
        <f>+I2328</f>
        <v>1000</v>
      </c>
      <c r="J2327" s="15">
        <f>IF(H2327&lt;&gt;0,I2327/H2327*100,"**.**")</f>
        <v>100</v>
      </c>
    </row>
    <row r="2328" spans="2:10" s="8" customFormat="1" ht="22.5">
      <c r="B2328" s="13"/>
      <c r="C2328" s="13"/>
      <c r="D2328" s="13"/>
      <c r="E2328" s="13"/>
      <c r="F2328" s="13" t="s">
        <v>701</v>
      </c>
      <c r="G2328" s="13" t="s">
        <v>702</v>
      </c>
      <c r="H2328" s="14">
        <v>1000</v>
      </c>
      <c r="I2328" s="14">
        <v>1000</v>
      </c>
      <c r="J2328" s="15">
        <f>IF(H2328&lt;&gt;0,I2328/H2328*100,"**.**")</f>
        <v>100</v>
      </c>
    </row>
    <row r="2329" spans="2:10" s="7" customFormat="1" ht="22.5">
      <c r="B2329" s="10" t="s">
        <v>582</v>
      </c>
      <c r="C2329" s="10"/>
      <c r="D2329" s="10"/>
      <c r="E2329" s="10"/>
      <c r="F2329" s="10"/>
      <c r="G2329" s="10" t="s">
        <v>583</v>
      </c>
      <c r="H2329" s="11">
        <f>+H2330+H2391+H2405</f>
        <v>93001.89</v>
      </c>
      <c r="I2329" s="11">
        <f>+I2330+I2391+I2405</f>
        <v>93001.89</v>
      </c>
      <c r="J2329" s="12">
        <f>IF(H2329&lt;&gt;0,I2329/H2329*100,"**.**")</f>
        <v>100</v>
      </c>
    </row>
    <row r="2330" spans="2:10" s="7" customFormat="1" ht="22.5">
      <c r="B2330" s="10"/>
      <c r="C2330" s="10" t="s">
        <v>69</v>
      </c>
      <c r="D2330" s="10"/>
      <c r="E2330" s="10"/>
      <c r="F2330" s="10"/>
      <c r="G2330" s="10" t="s">
        <v>70</v>
      </c>
      <c r="H2330" s="11">
        <f>+H2331</f>
        <v>37829.75</v>
      </c>
      <c r="I2330" s="11">
        <f>+I2331</f>
        <v>37829.75</v>
      </c>
      <c r="J2330" s="12">
        <f>IF(H2330&lt;&gt;0,I2330/H2330*100,"**.**")</f>
        <v>100</v>
      </c>
    </row>
    <row r="2331" spans="2:10" s="7" customFormat="1" ht="22.5">
      <c r="B2331" s="10"/>
      <c r="C2331" s="10" t="s">
        <v>1260</v>
      </c>
      <c r="D2331" s="10"/>
      <c r="E2331" s="10"/>
      <c r="F2331" s="10"/>
      <c r="G2331" s="10" t="s">
        <v>1261</v>
      </c>
      <c r="H2331" s="11">
        <f>+H2332</f>
        <v>37829.75</v>
      </c>
      <c r="I2331" s="11">
        <f>+I2332</f>
        <v>37829.75</v>
      </c>
      <c r="J2331" s="12">
        <f>IF(H2331&lt;&gt;0,I2331/H2331*100,"**.**")</f>
        <v>100</v>
      </c>
    </row>
    <row r="2332" spans="2:10" s="8" customFormat="1" ht="22.5">
      <c r="B2332" s="13"/>
      <c r="C2332" s="13" t="s">
        <v>1262</v>
      </c>
      <c r="D2332" s="13"/>
      <c r="E2332" s="13"/>
      <c r="F2332" s="13"/>
      <c r="G2332" s="13" t="s">
        <v>1263</v>
      </c>
      <c r="H2332" s="14">
        <f>+H2333</f>
        <v>37829.75</v>
      </c>
      <c r="I2332" s="14">
        <f>+I2333</f>
        <v>37829.75</v>
      </c>
      <c r="J2332" s="15">
        <f>IF(H2332&lt;&gt;0,I2332/H2332*100,"**.**")</f>
        <v>100</v>
      </c>
    </row>
    <row r="2333" spans="1:10" s="7" customFormat="1" ht="22.5">
      <c r="A2333" s="10" t="s">
        <v>459</v>
      </c>
      <c r="B2333" s="10"/>
      <c r="C2333" s="10"/>
      <c r="D2333" s="10" t="s">
        <v>584</v>
      </c>
      <c r="E2333" s="10"/>
      <c r="F2333" s="10"/>
      <c r="G2333" s="10" t="s">
        <v>585</v>
      </c>
      <c r="H2333" s="11">
        <f>+H2334</f>
        <v>37829.75</v>
      </c>
      <c r="I2333" s="11">
        <f>+I2334</f>
        <v>37829.75</v>
      </c>
      <c r="J2333" s="12">
        <f>IF(H2333&lt;&gt;0,I2333/H2333*100,"**.**")</f>
        <v>100</v>
      </c>
    </row>
    <row r="2334" spans="2:10" s="7" customFormat="1" ht="22.5">
      <c r="B2334" s="10"/>
      <c r="C2334" s="10"/>
      <c r="D2334" s="10"/>
      <c r="E2334" s="10" t="s">
        <v>1287</v>
      </c>
      <c r="F2334" s="10"/>
      <c r="G2334" s="10" t="s">
        <v>1288</v>
      </c>
      <c r="H2334" s="11">
        <f>+H2335+H2337+H2339+H2341+H2343+H2345+H2347+H2349+H2351+H2353+H2355+H2357+H2359+H2361+H2363+H2365+H2367+H2369+H2371+H2373+H2375+H2377+H2379+H2381+H2383+H2385+H2387+H2389</f>
        <v>37829.75</v>
      </c>
      <c r="I2334" s="11">
        <f>+I2335+I2337+I2339+I2341+I2343+I2345+I2347+I2349+I2351+I2353+I2355+I2357+I2359+I2361+I2363+I2365+I2367+I2369+I2371+I2373+I2375+I2377+I2379+I2381+I2383+I2385+I2387+I2389</f>
        <v>37829.75</v>
      </c>
      <c r="J2334" s="12">
        <f>IF(H2334&lt;&gt;0,I2334/H2334*100,"**.**")</f>
        <v>100</v>
      </c>
    </row>
    <row r="2335" spans="2:10" s="8" customFormat="1" ht="22.5">
      <c r="B2335" s="13"/>
      <c r="C2335" s="13"/>
      <c r="D2335" s="13"/>
      <c r="E2335" s="13"/>
      <c r="F2335" s="13" t="s">
        <v>667</v>
      </c>
      <c r="G2335" s="13" t="s">
        <v>668</v>
      </c>
      <c r="H2335" s="14">
        <f>+H2336</f>
        <v>8000</v>
      </c>
      <c r="I2335" s="14">
        <f>+I2336</f>
        <v>8000</v>
      </c>
      <c r="J2335" s="15">
        <f>IF(H2335&lt;&gt;0,I2335/H2335*100,"**.**")</f>
        <v>100</v>
      </c>
    </row>
    <row r="2336" spans="2:10" s="8" customFormat="1" ht="22.5">
      <c r="B2336" s="13"/>
      <c r="C2336" s="13"/>
      <c r="D2336" s="13"/>
      <c r="E2336" s="13"/>
      <c r="F2336" s="13" t="s">
        <v>667</v>
      </c>
      <c r="G2336" s="13" t="s">
        <v>668</v>
      </c>
      <c r="H2336" s="14">
        <v>8000</v>
      </c>
      <c r="I2336" s="14">
        <v>8000</v>
      </c>
      <c r="J2336" s="15">
        <f>IF(H2336&lt;&gt;0,I2336/H2336*100,"**.**")</f>
        <v>100</v>
      </c>
    </row>
    <row r="2337" spans="2:10" s="8" customFormat="1" ht="22.5">
      <c r="B2337" s="13"/>
      <c r="C2337" s="13"/>
      <c r="D2337" s="13"/>
      <c r="E2337" s="13"/>
      <c r="F2337" s="13" t="s">
        <v>669</v>
      </c>
      <c r="G2337" s="13" t="s">
        <v>670</v>
      </c>
      <c r="H2337" s="14">
        <f>+H2338</f>
        <v>600</v>
      </c>
      <c r="I2337" s="14">
        <f>+I2338</f>
        <v>600</v>
      </c>
      <c r="J2337" s="15">
        <f>IF(H2337&lt;&gt;0,I2337/H2337*100,"**.**")</f>
        <v>100</v>
      </c>
    </row>
    <row r="2338" spans="2:10" s="8" customFormat="1" ht="22.5">
      <c r="B2338" s="13"/>
      <c r="C2338" s="13"/>
      <c r="D2338" s="13"/>
      <c r="E2338" s="13"/>
      <c r="F2338" s="13" t="s">
        <v>669</v>
      </c>
      <c r="G2338" s="13" t="s">
        <v>670</v>
      </c>
      <c r="H2338" s="14">
        <v>600</v>
      </c>
      <c r="I2338" s="14">
        <v>600</v>
      </c>
      <c r="J2338" s="15">
        <f>IF(H2338&lt;&gt;0,I2338/H2338*100,"**.**")</f>
        <v>100</v>
      </c>
    </row>
    <row r="2339" spans="2:10" s="8" customFormat="1" ht="22.5">
      <c r="B2339" s="13"/>
      <c r="C2339" s="13"/>
      <c r="D2339" s="13"/>
      <c r="E2339" s="13"/>
      <c r="F2339" s="13" t="s">
        <v>709</v>
      </c>
      <c r="G2339" s="13" t="s">
        <v>77</v>
      </c>
      <c r="H2339" s="14">
        <f>+H2340</f>
        <v>692</v>
      </c>
      <c r="I2339" s="14">
        <f>+I2340</f>
        <v>692</v>
      </c>
      <c r="J2339" s="15">
        <f>IF(H2339&lt;&gt;0,I2339/H2339*100,"**.**")</f>
        <v>100</v>
      </c>
    </row>
    <row r="2340" spans="2:10" s="8" customFormat="1" ht="22.5">
      <c r="B2340" s="13"/>
      <c r="C2340" s="13"/>
      <c r="D2340" s="13"/>
      <c r="E2340" s="13"/>
      <c r="F2340" s="13" t="s">
        <v>709</v>
      </c>
      <c r="G2340" s="13" t="s">
        <v>77</v>
      </c>
      <c r="H2340" s="14">
        <v>692</v>
      </c>
      <c r="I2340" s="14">
        <v>692</v>
      </c>
      <c r="J2340" s="15">
        <f>IF(H2340&lt;&gt;0,I2340/H2340*100,"**.**")</f>
        <v>100</v>
      </c>
    </row>
    <row r="2341" spans="2:10" s="8" customFormat="1" ht="22.5">
      <c r="B2341" s="13"/>
      <c r="C2341" s="13"/>
      <c r="D2341" s="13"/>
      <c r="E2341" s="13"/>
      <c r="F2341" s="13" t="s">
        <v>671</v>
      </c>
      <c r="G2341" s="13" t="s">
        <v>672</v>
      </c>
      <c r="H2341" s="14">
        <f>+H2342</f>
        <v>600</v>
      </c>
      <c r="I2341" s="14">
        <f>+I2342</f>
        <v>600</v>
      </c>
      <c r="J2341" s="15">
        <f>IF(H2341&lt;&gt;0,I2341/H2341*100,"**.**")</f>
        <v>100</v>
      </c>
    </row>
    <row r="2342" spans="2:10" s="8" customFormat="1" ht="22.5">
      <c r="B2342" s="13"/>
      <c r="C2342" s="13"/>
      <c r="D2342" s="13"/>
      <c r="E2342" s="13"/>
      <c r="F2342" s="13" t="s">
        <v>671</v>
      </c>
      <c r="G2342" s="13" t="s">
        <v>672</v>
      </c>
      <c r="H2342" s="14">
        <v>600</v>
      </c>
      <c r="I2342" s="14">
        <v>600</v>
      </c>
      <c r="J2342" s="15">
        <f>IF(H2342&lt;&gt;0,I2342/H2342*100,"**.**")</f>
        <v>100</v>
      </c>
    </row>
    <row r="2343" spans="2:10" s="8" customFormat="1" ht="22.5">
      <c r="B2343" s="13"/>
      <c r="C2343" s="13"/>
      <c r="D2343" s="13"/>
      <c r="E2343" s="13"/>
      <c r="F2343" s="13" t="s">
        <v>708</v>
      </c>
      <c r="G2343" s="13" t="s">
        <v>74</v>
      </c>
      <c r="H2343" s="14">
        <f>+H2344</f>
        <v>250</v>
      </c>
      <c r="I2343" s="14">
        <f>+I2344</f>
        <v>250</v>
      </c>
      <c r="J2343" s="15">
        <f>IF(H2343&lt;&gt;0,I2343/H2343*100,"**.**")</f>
        <v>100</v>
      </c>
    </row>
    <row r="2344" spans="2:10" s="8" customFormat="1" ht="22.5">
      <c r="B2344" s="13"/>
      <c r="C2344" s="13"/>
      <c r="D2344" s="13"/>
      <c r="E2344" s="13"/>
      <c r="F2344" s="13" t="s">
        <v>708</v>
      </c>
      <c r="G2344" s="13" t="s">
        <v>74</v>
      </c>
      <c r="H2344" s="14">
        <v>250</v>
      </c>
      <c r="I2344" s="14">
        <v>250</v>
      </c>
      <c r="J2344" s="15">
        <f>IF(H2344&lt;&gt;0,I2344/H2344*100,"**.**")</f>
        <v>100</v>
      </c>
    </row>
    <row r="2345" spans="2:10" s="8" customFormat="1" ht="22.5">
      <c r="B2345" s="13"/>
      <c r="C2345" s="13"/>
      <c r="D2345" s="13"/>
      <c r="E2345" s="13"/>
      <c r="F2345" s="13" t="s">
        <v>677</v>
      </c>
      <c r="G2345" s="13" t="s">
        <v>45</v>
      </c>
      <c r="H2345" s="14">
        <f>+H2346</f>
        <v>800</v>
      </c>
      <c r="I2345" s="14">
        <f>+I2346</f>
        <v>800</v>
      </c>
      <c r="J2345" s="15">
        <f>IF(H2345&lt;&gt;0,I2345/H2345*100,"**.**")</f>
        <v>100</v>
      </c>
    </row>
    <row r="2346" spans="2:10" s="8" customFormat="1" ht="22.5">
      <c r="B2346" s="13"/>
      <c r="C2346" s="13"/>
      <c r="D2346" s="13"/>
      <c r="E2346" s="13"/>
      <c r="F2346" s="13" t="s">
        <v>677</v>
      </c>
      <c r="G2346" s="13" t="s">
        <v>45</v>
      </c>
      <c r="H2346" s="14">
        <v>800</v>
      </c>
      <c r="I2346" s="14">
        <v>800</v>
      </c>
      <c r="J2346" s="15">
        <f>IF(H2346&lt;&gt;0,I2346/H2346*100,"**.**")</f>
        <v>100</v>
      </c>
    </row>
    <row r="2347" spans="2:10" s="8" customFormat="1" ht="22.5">
      <c r="B2347" s="13"/>
      <c r="C2347" s="13"/>
      <c r="D2347" s="13"/>
      <c r="E2347" s="13"/>
      <c r="F2347" s="13" t="s">
        <v>678</v>
      </c>
      <c r="G2347" s="13" t="s">
        <v>679</v>
      </c>
      <c r="H2347" s="14">
        <f>+H2348</f>
        <v>600</v>
      </c>
      <c r="I2347" s="14">
        <f>+I2348</f>
        <v>600</v>
      </c>
      <c r="J2347" s="15">
        <f>IF(H2347&lt;&gt;0,I2347/H2347*100,"**.**")</f>
        <v>100</v>
      </c>
    </row>
    <row r="2348" spans="2:10" s="8" customFormat="1" ht="22.5">
      <c r="B2348" s="13"/>
      <c r="C2348" s="13"/>
      <c r="D2348" s="13"/>
      <c r="E2348" s="13"/>
      <c r="F2348" s="13" t="s">
        <v>678</v>
      </c>
      <c r="G2348" s="13" t="s">
        <v>679</v>
      </c>
      <c r="H2348" s="14">
        <v>600</v>
      </c>
      <c r="I2348" s="14">
        <v>600</v>
      </c>
      <c r="J2348" s="15">
        <f>IF(H2348&lt;&gt;0,I2348/H2348*100,"**.**")</f>
        <v>100</v>
      </c>
    </row>
    <row r="2349" spans="2:10" s="8" customFormat="1" ht="22.5">
      <c r="B2349" s="13"/>
      <c r="C2349" s="13"/>
      <c r="D2349" s="13"/>
      <c r="E2349" s="13"/>
      <c r="F2349" s="13" t="s">
        <v>680</v>
      </c>
      <c r="G2349" s="13" t="s">
        <v>681</v>
      </c>
      <c r="H2349" s="14">
        <f>+H2350</f>
        <v>60</v>
      </c>
      <c r="I2349" s="14">
        <f>+I2350</f>
        <v>60</v>
      </c>
      <c r="J2349" s="15">
        <f>IF(H2349&lt;&gt;0,I2349/H2349*100,"**.**")</f>
        <v>100</v>
      </c>
    </row>
    <row r="2350" spans="2:10" s="8" customFormat="1" ht="22.5">
      <c r="B2350" s="13"/>
      <c r="C2350" s="13"/>
      <c r="D2350" s="13"/>
      <c r="E2350" s="13"/>
      <c r="F2350" s="13" t="s">
        <v>680</v>
      </c>
      <c r="G2350" s="13" t="s">
        <v>681</v>
      </c>
      <c r="H2350" s="14">
        <v>60</v>
      </c>
      <c r="I2350" s="14">
        <v>60</v>
      </c>
      <c r="J2350" s="15">
        <f>IF(H2350&lt;&gt;0,I2350/H2350*100,"**.**")</f>
        <v>100</v>
      </c>
    </row>
    <row r="2351" spans="2:10" s="8" customFormat="1" ht="22.5">
      <c r="B2351" s="13"/>
      <c r="C2351" s="13"/>
      <c r="D2351" s="13"/>
      <c r="E2351" s="13"/>
      <c r="F2351" s="13" t="s">
        <v>682</v>
      </c>
      <c r="G2351" s="13" t="s">
        <v>46</v>
      </c>
      <c r="H2351" s="14">
        <f>+H2352</f>
        <v>10</v>
      </c>
      <c r="I2351" s="14">
        <f>+I2352</f>
        <v>10</v>
      </c>
      <c r="J2351" s="15">
        <f>IF(H2351&lt;&gt;0,I2351/H2351*100,"**.**")</f>
        <v>100</v>
      </c>
    </row>
    <row r="2352" spans="2:10" s="8" customFormat="1" ht="22.5">
      <c r="B2352" s="13"/>
      <c r="C2352" s="13"/>
      <c r="D2352" s="13"/>
      <c r="E2352" s="13"/>
      <c r="F2352" s="13" t="s">
        <v>682</v>
      </c>
      <c r="G2352" s="13" t="s">
        <v>46</v>
      </c>
      <c r="H2352" s="14">
        <v>10</v>
      </c>
      <c r="I2352" s="14">
        <v>10</v>
      </c>
      <c r="J2352" s="15">
        <f>IF(H2352&lt;&gt;0,I2352/H2352*100,"**.**")</f>
        <v>100</v>
      </c>
    </row>
    <row r="2353" spans="2:10" s="8" customFormat="1" ht="22.5">
      <c r="B2353" s="13"/>
      <c r="C2353" s="13"/>
      <c r="D2353" s="13"/>
      <c r="E2353" s="13"/>
      <c r="F2353" s="13" t="s">
        <v>683</v>
      </c>
      <c r="G2353" s="13" t="s">
        <v>684</v>
      </c>
      <c r="H2353" s="14">
        <f>+H2354</f>
        <v>20</v>
      </c>
      <c r="I2353" s="14">
        <f>+I2354</f>
        <v>20</v>
      </c>
      <c r="J2353" s="15">
        <f>IF(H2353&lt;&gt;0,I2353/H2353*100,"**.**")</f>
        <v>100</v>
      </c>
    </row>
    <row r="2354" spans="2:10" s="8" customFormat="1" ht="22.5">
      <c r="B2354" s="13"/>
      <c r="C2354" s="13"/>
      <c r="D2354" s="13"/>
      <c r="E2354" s="13"/>
      <c r="F2354" s="13" t="s">
        <v>683</v>
      </c>
      <c r="G2354" s="13" t="s">
        <v>684</v>
      </c>
      <c r="H2354" s="14">
        <v>20</v>
      </c>
      <c r="I2354" s="14">
        <v>20</v>
      </c>
      <c r="J2354" s="15">
        <f>IF(H2354&lt;&gt;0,I2354/H2354*100,"**.**")</f>
        <v>100</v>
      </c>
    </row>
    <row r="2355" spans="2:10" s="8" customFormat="1" ht="22.5">
      <c r="B2355" s="13"/>
      <c r="C2355" s="13"/>
      <c r="D2355" s="13"/>
      <c r="E2355" s="13"/>
      <c r="F2355" s="13" t="s">
        <v>675</v>
      </c>
      <c r="G2355" s="13" t="s">
        <v>676</v>
      </c>
      <c r="H2355" s="14">
        <f>+H2356</f>
        <v>270</v>
      </c>
      <c r="I2355" s="14">
        <f>+I2356</f>
        <v>270</v>
      </c>
      <c r="J2355" s="15">
        <f>IF(H2355&lt;&gt;0,I2355/H2355*100,"**.**")</f>
        <v>100</v>
      </c>
    </row>
    <row r="2356" spans="2:10" s="8" customFormat="1" ht="22.5">
      <c r="B2356" s="13"/>
      <c r="C2356" s="13"/>
      <c r="D2356" s="13"/>
      <c r="E2356" s="13"/>
      <c r="F2356" s="13" t="s">
        <v>675</v>
      </c>
      <c r="G2356" s="13" t="s">
        <v>676</v>
      </c>
      <c r="H2356" s="14">
        <v>270</v>
      </c>
      <c r="I2356" s="14">
        <v>270</v>
      </c>
      <c r="J2356" s="15">
        <f>IF(H2356&lt;&gt;0,I2356/H2356*100,"**.**")</f>
        <v>100</v>
      </c>
    </row>
    <row r="2357" spans="2:10" s="8" customFormat="1" ht="22.5">
      <c r="B2357" s="13"/>
      <c r="C2357" s="13"/>
      <c r="D2357" s="13"/>
      <c r="E2357" s="13"/>
      <c r="F2357" s="13" t="s">
        <v>659</v>
      </c>
      <c r="G2357" s="13" t="s">
        <v>660</v>
      </c>
      <c r="H2357" s="14">
        <f>+H2358</f>
        <v>300</v>
      </c>
      <c r="I2357" s="14">
        <f>+I2358</f>
        <v>300</v>
      </c>
      <c r="J2357" s="15">
        <f>IF(H2357&lt;&gt;0,I2357/H2357*100,"**.**")</f>
        <v>100</v>
      </c>
    </row>
    <row r="2358" spans="2:10" s="8" customFormat="1" ht="22.5">
      <c r="B2358" s="13"/>
      <c r="C2358" s="13"/>
      <c r="D2358" s="13"/>
      <c r="E2358" s="13"/>
      <c r="F2358" s="13" t="s">
        <v>659</v>
      </c>
      <c r="G2358" s="13" t="s">
        <v>660</v>
      </c>
      <c r="H2358" s="14">
        <v>300</v>
      </c>
      <c r="I2358" s="14">
        <v>300</v>
      </c>
      <c r="J2358" s="15">
        <f>IF(H2358&lt;&gt;0,I2358/H2358*100,"**.**")</f>
        <v>100</v>
      </c>
    </row>
    <row r="2359" spans="2:10" s="8" customFormat="1" ht="22.5">
      <c r="B2359" s="13"/>
      <c r="C2359" s="13"/>
      <c r="D2359" s="13"/>
      <c r="E2359" s="13"/>
      <c r="F2359" s="13" t="s">
        <v>649</v>
      </c>
      <c r="G2359" s="13" t="s">
        <v>650</v>
      </c>
      <c r="H2359" s="14">
        <f>+H2360</f>
        <v>1000</v>
      </c>
      <c r="I2359" s="14">
        <f>+I2360</f>
        <v>1000</v>
      </c>
      <c r="J2359" s="15">
        <f>IF(H2359&lt;&gt;0,I2359/H2359*100,"**.**")</f>
        <v>100</v>
      </c>
    </row>
    <row r="2360" spans="2:10" s="8" customFormat="1" ht="22.5">
      <c r="B2360" s="13"/>
      <c r="C2360" s="13"/>
      <c r="D2360" s="13"/>
      <c r="E2360" s="13"/>
      <c r="F2360" s="13" t="s">
        <v>649</v>
      </c>
      <c r="G2360" s="13" t="s">
        <v>650</v>
      </c>
      <c r="H2360" s="14">
        <v>1000</v>
      </c>
      <c r="I2360" s="14">
        <v>1000</v>
      </c>
      <c r="J2360" s="15">
        <f>IF(H2360&lt;&gt;0,I2360/H2360*100,"**.**")</f>
        <v>100</v>
      </c>
    </row>
    <row r="2361" spans="2:10" s="8" customFormat="1" ht="22.5">
      <c r="B2361" s="13"/>
      <c r="C2361" s="13"/>
      <c r="D2361" s="13"/>
      <c r="E2361" s="13"/>
      <c r="F2361" s="13" t="s">
        <v>714</v>
      </c>
      <c r="G2361" s="13" t="s">
        <v>715</v>
      </c>
      <c r="H2361" s="14">
        <f>+H2362</f>
        <v>400</v>
      </c>
      <c r="I2361" s="14">
        <f>+I2362</f>
        <v>400</v>
      </c>
      <c r="J2361" s="15">
        <f>IF(H2361&lt;&gt;0,I2361/H2361*100,"**.**")</f>
        <v>100</v>
      </c>
    </row>
    <row r="2362" spans="2:10" s="8" customFormat="1" ht="22.5">
      <c r="B2362" s="13"/>
      <c r="C2362" s="13"/>
      <c r="D2362" s="13"/>
      <c r="E2362" s="13"/>
      <c r="F2362" s="13" t="s">
        <v>714</v>
      </c>
      <c r="G2362" s="13" t="s">
        <v>715</v>
      </c>
      <c r="H2362" s="14">
        <v>400</v>
      </c>
      <c r="I2362" s="14">
        <v>400</v>
      </c>
      <c r="J2362" s="15">
        <f>IF(H2362&lt;&gt;0,I2362/H2362*100,"**.**")</f>
        <v>100</v>
      </c>
    </row>
    <row r="2363" spans="2:10" s="8" customFormat="1" ht="22.5">
      <c r="B2363" s="13"/>
      <c r="C2363" s="13"/>
      <c r="D2363" s="13"/>
      <c r="E2363" s="13"/>
      <c r="F2363" s="13" t="s">
        <v>685</v>
      </c>
      <c r="G2363" s="13" t="s">
        <v>686</v>
      </c>
      <c r="H2363" s="14">
        <f>+H2364</f>
        <v>200</v>
      </c>
      <c r="I2363" s="14">
        <f>+I2364</f>
        <v>200</v>
      </c>
      <c r="J2363" s="15">
        <f>IF(H2363&lt;&gt;0,I2363/H2363*100,"**.**")</f>
        <v>100</v>
      </c>
    </row>
    <row r="2364" spans="2:10" s="8" customFormat="1" ht="22.5">
      <c r="B2364" s="13"/>
      <c r="C2364" s="13"/>
      <c r="D2364" s="13"/>
      <c r="E2364" s="13"/>
      <c r="F2364" s="13" t="s">
        <v>685</v>
      </c>
      <c r="G2364" s="13" t="s">
        <v>686</v>
      </c>
      <c r="H2364" s="14">
        <v>200</v>
      </c>
      <c r="I2364" s="14">
        <v>200</v>
      </c>
      <c r="J2364" s="15">
        <f>IF(H2364&lt;&gt;0,I2364/H2364*100,"**.**")</f>
        <v>100</v>
      </c>
    </row>
    <row r="2365" spans="2:10" s="8" customFormat="1" ht="22.5">
      <c r="B2365" s="13"/>
      <c r="C2365" s="13"/>
      <c r="D2365" s="13"/>
      <c r="E2365" s="13"/>
      <c r="F2365" s="13" t="s">
        <v>651</v>
      </c>
      <c r="G2365" s="13" t="s">
        <v>652</v>
      </c>
      <c r="H2365" s="14">
        <f>+H2366</f>
        <v>1500</v>
      </c>
      <c r="I2365" s="14">
        <f>+I2366</f>
        <v>1500</v>
      </c>
      <c r="J2365" s="15">
        <f>IF(H2365&lt;&gt;0,I2365/H2365*100,"**.**")</f>
        <v>100</v>
      </c>
    </row>
    <row r="2366" spans="2:10" s="8" customFormat="1" ht="22.5">
      <c r="B2366" s="13"/>
      <c r="C2366" s="13"/>
      <c r="D2366" s="13"/>
      <c r="E2366" s="13"/>
      <c r="F2366" s="13" t="s">
        <v>651</v>
      </c>
      <c r="G2366" s="13" t="s">
        <v>652</v>
      </c>
      <c r="H2366" s="14">
        <v>1500</v>
      </c>
      <c r="I2366" s="14">
        <v>1500</v>
      </c>
      <c r="J2366" s="15">
        <f>IF(H2366&lt;&gt;0,I2366/H2366*100,"**.**")</f>
        <v>100</v>
      </c>
    </row>
    <row r="2367" spans="2:10" s="8" customFormat="1" ht="22.5">
      <c r="B2367" s="13"/>
      <c r="C2367" s="13"/>
      <c r="D2367" s="13"/>
      <c r="E2367" s="13"/>
      <c r="F2367" s="13" t="s">
        <v>653</v>
      </c>
      <c r="G2367" s="13" t="s">
        <v>654</v>
      </c>
      <c r="H2367" s="14">
        <f>+H2368</f>
        <v>14850</v>
      </c>
      <c r="I2367" s="14">
        <f>+I2368</f>
        <v>14850</v>
      </c>
      <c r="J2367" s="15">
        <f>IF(H2367&lt;&gt;0,I2367/H2367*100,"**.**")</f>
        <v>100</v>
      </c>
    </row>
    <row r="2368" spans="2:10" s="8" customFormat="1" ht="22.5">
      <c r="B2368" s="13"/>
      <c r="C2368" s="13"/>
      <c r="D2368" s="13"/>
      <c r="E2368" s="13"/>
      <c r="F2368" s="13" t="s">
        <v>653</v>
      </c>
      <c r="G2368" s="13" t="s">
        <v>654</v>
      </c>
      <c r="H2368" s="14">
        <v>14850</v>
      </c>
      <c r="I2368" s="14">
        <v>14850</v>
      </c>
      <c r="J2368" s="15">
        <f>IF(H2368&lt;&gt;0,I2368/H2368*100,"**.**")</f>
        <v>100</v>
      </c>
    </row>
    <row r="2369" spans="2:10" s="8" customFormat="1" ht="22.5">
      <c r="B2369" s="13"/>
      <c r="C2369" s="13"/>
      <c r="D2369" s="13"/>
      <c r="E2369" s="13"/>
      <c r="F2369" s="13" t="s">
        <v>689</v>
      </c>
      <c r="G2369" s="13" t="s">
        <v>690</v>
      </c>
      <c r="H2369" s="14">
        <f>+H2370</f>
        <v>450</v>
      </c>
      <c r="I2369" s="14">
        <f>+I2370</f>
        <v>450</v>
      </c>
      <c r="J2369" s="15">
        <f>IF(H2369&lt;&gt;0,I2369/H2369*100,"**.**")</f>
        <v>100</v>
      </c>
    </row>
    <row r="2370" spans="2:10" s="8" customFormat="1" ht="22.5">
      <c r="B2370" s="13"/>
      <c r="C2370" s="13"/>
      <c r="D2370" s="13"/>
      <c r="E2370" s="13"/>
      <c r="F2370" s="13" t="s">
        <v>689</v>
      </c>
      <c r="G2370" s="13" t="s">
        <v>690</v>
      </c>
      <c r="H2370" s="14">
        <v>450</v>
      </c>
      <c r="I2370" s="14">
        <v>450</v>
      </c>
      <c r="J2370" s="15">
        <f>IF(H2370&lt;&gt;0,I2370/H2370*100,"**.**")</f>
        <v>100</v>
      </c>
    </row>
    <row r="2371" spans="2:10" s="8" customFormat="1" ht="22.5">
      <c r="B2371" s="13"/>
      <c r="C2371" s="13"/>
      <c r="D2371" s="13"/>
      <c r="E2371" s="13"/>
      <c r="F2371" s="13" t="s">
        <v>697</v>
      </c>
      <c r="G2371" s="13" t="s">
        <v>698</v>
      </c>
      <c r="H2371" s="14">
        <f>+H2372</f>
        <v>1000</v>
      </c>
      <c r="I2371" s="14">
        <f>+I2372</f>
        <v>1000</v>
      </c>
      <c r="J2371" s="15">
        <f>IF(H2371&lt;&gt;0,I2371/H2371*100,"**.**")</f>
        <v>100</v>
      </c>
    </row>
    <row r="2372" spans="2:10" s="8" customFormat="1" ht="22.5">
      <c r="B2372" s="13"/>
      <c r="C2372" s="13"/>
      <c r="D2372" s="13"/>
      <c r="E2372" s="13"/>
      <c r="F2372" s="13" t="s">
        <v>697</v>
      </c>
      <c r="G2372" s="13" t="s">
        <v>698</v>
      </c>
      <c r="H2372" s="14">
        <v>1000</v>
      </c>
      <c r="I2372" s="14">
        <v>1000</v>
      </c>
      <c r="J2372" s="15">
        <f>IF(H2372&lt;&gt;0,I2372/H2372*100,"**.**")</f>
        <v>100</v>
      </c>
    </row>
    <row r="2373" spans="2:10" s="8" customFormat="1" ht="22.5">
      <c r="B2373" s="13"/>
      <c r="C2373" s="13"/>
      <c r="D2373" s="13"/>
      <c r="E2373" s="13"/>
      <c r="F2373" s="13" t="s">
        <v>661</v>
      </c>
      <c r="G2373" s="13" t="s">
        <v>662</v>
      </c>
      <c r="H2373" s="14">
        <f>+H2374</f>
        <v>150</v>
      </c>
      <c r="I2373" s="14">
        <f>+I2374</f>
        <v>150</v>
      </c>
      <c r="J2373" s="15">
        <f>IF(H2373&lt;&gt;0,I2373/H2373*100,"**.**")</f>
        <v>100</v>
      </c>
    </row>
    <row r="2374" spans="2:10" s="8" customFormat="1" ht="22.5">
      <c r="B2374" s="13"/>
      <c r="C2374" s="13"/>
      <c r="D2374" s="13"/>
      <c r="E2374" s="13"/>
      <c r="F2374" s="13" t="s">
        <v>661</v>
      </c>
      <c r="G2374" s="13" t="s">
        <v>662</v>
      </c>
      <c r="H2374" s="14">
        <v>150</v>
      </c>
      <c r="I2374" s="14">
        <v>150</v>
      </c>
      <c r="J2374" s="15">
        <f>IF(H2374&lt;&gt;0,I2374/H2374*100,"**.**")</f>
        <v>100</v>
      </c>
    </row>
    <row r="2375" spans="2:10" s="8" customFormat="1" ht="22.5">
      <c r="B2375" s="13"/>
      <c r="C2375" s="13"/>
      <c r="D2375" s="13"/>
      <c r="E2375" s="13"/>
      <c r="F2375" s="13" t="s">
        <v>718</v>
      </c>
      <c r="G2375" s="13" t="s">
        <v>719</v>
      </c>
      <c r="H2375" s="14">
        <f>+H2376</f>
        <v>1000</v>
      </c>
      <c r="I2375" s="14">
        <f>+I2376</f>
        <v>1000</v>
      </c>
      <c r="J2375" s="15">
        <f>IF(H2375&lt;&gt;0,I2375/H2375*100,"**.**")</f>
        <v>100</v>
      </c>
    </row>
    <row r="2376" spans="2:10" s="8" customFormat="1" ht="22.5">
      <c r="B2376" s="13"/>
      <c r="C2376" s="13"/>
      <c r="D2376" s="13"/>
      <c r="E2376" s="13"/>
      <c r="F2376" s="13" t="s">
        <v>718</v>
      </c>
      <c r="G2376" s="13" t="s">
        <v>719</v>
      </c>
      <c r="H2376" s="14">
        <v>1000</v>
      </c>
      <c r="I2376" s="14">
        <v>1000</v>
      </c>
      <c r="J2376" s="15">
        <f>IF(H2376&lt;&gt;0,I2376/H2376*100,"**.**")</f>
        <v>100</v>
      </c>
    </row>
    <row r="2377" spans="2:10" s="8" customFormat="1" ht="22.5">
      <c r="B2377" s="13"/>
      <c r="C2377" s="13"/>
      <c r="D2377" s="13"/>
      <c r="E2377" s="13"/>
      <c r="F2377" s="13" t="s">
        <v>728</v>
      </c>
      <c r="G2377" s="13" t="s">
        <v>729</v>
      </c>
      <c r="H2377" s="14">
        <f>+H2378</f>
        <v>350</v>
      </c>
      <c r="I2377" s="14">
        <f>+I2378</f>
        <v>350</v>
      </c>
      <c r="J2377" s="15">
        <f>IF(H2377&lt;&gt;0,I2377/H2377*100,"**.**")</f>
        <v>100</v>
      </c>
    </row>
    <row r="2378" spans="2:10" s="8" customFormat="1" ht="22.5">
      <c r="B2378" s="13"/>
      <c r="C2378" s="13"/>
      <c r="D2378" s="13"/>
      <c r="E2378" s="13"/>
      <c r="F2378" s="13" t="s">
        <v>728</v>
      </c>
      <c r="G2378" s="13" t="s">
        <v>729</v>
      </c>
      <c r="H2378" s="14">
        <v>350</v>
      </c>
      <c r="I2378" s="14">
        <v>350</v>
      </c>
      <c r="J2378" s="15">
        <f>IF(H2378&lt;&gt;0,I2378/H2378*100,"**.**")</f>
        <v>100</v>
      </c>
    </row>
    <row r="2379" spans="2:10" s="8" customFormat="1" ht="22.5">
      <c r="B2379" s="13"/>
      <c r="C2379" s="13"/>
      <c r="D2379" s="13"/>
      <c r="E2379" s="13"/>
      <c r="F2379" s="13" t="s">
        <v>665</v>
      </c>
      <c r="G2379" s="13" t="s">
        <v>666</v>
      </c>
      <c r="H2379" s="14">
        <f>+H2380</f>
        <v>2400</v>
      </c>
      <c r="I2379" s="14">
        <f>+I2380</f>
        <v>2400</v>
      </c>
      <c r="J2379" s="15">
        <f>IF(H2379&lt;&gt;0,I2379/H2379*100,"**.**")</f>
        <v>100</v>
      </c>
    </row>
    <row r="2380" spans="2:10" s="8" customFormat="1" ht="22.5">
      <c r="B2380" s="13"/>
      <c r="C2380" s="13"/>
      <c r="D2380" s="13"/>
      <c r="E2380" s="13"/>
      <c r="F2380" s="13" t="s">
        <v>665</v>
      </c>
      <c r="G2380" s="13" t="s">
        <v>666</v>
      </c>
      <c r="H2380" s="14">
        <v>2400</v>
      </c>
      <c r="I2380" s="14">
        <v>2400</v>
      </c>
      <c r="J2380" s="15">
        <f>IF(H2380&lt;&gt;0,I2380/H2380*100,"**.**")</f>
        <v>100</v>
      </c>
    </row>
    <row r="2381" spans="2:10" s="8" customFormat="1" ht="22.5">
      <c r="B2381" s="13"/>
      <c r="C2381" s="13"/>
      <c r="D2381" s="13"/>
      <c r="E2381" s="13"/>
      <c r="F2381" s="13" t="s">
        <v>687</v>
      </c>
      <c r="G2381" s="13" t="s">
        <v>688</v>
      </c>
      <c r="H2381" s="14">
        <f>+H2382</f>
        <v>100</v>
      </c>
      <c r="I2381" s="14">
        <f>+I2382</f>
        <v>100</v>
      </c>
      <c r="J2381" s="15">
        <f>IF(H2381&lt;&gt;0,I2381/H2381*100,"**.**")</f>
        <v>100</v>
      </c>
    </row>
    <row r="2382" spans="2:10" s="8" customFormat="1" ht="22.5">
      <c r="B2382" s="13"/>
      <c r="C2382" s="13"/>
      <c r="D2382" s="13"/>
      <c r="E2382" s="13"/>
      <c r="F2382" s="13" t="s">
        <v>687</v>
      </c>
      <c r="G2382" s="13" t="s">
        <v>688</v>
      </c>
      <c r="H2382" s="14">
        <v>100</v>
      </c>
      <c r="I2382" s="14">
        <v>100</v>
      </c>
      <c r="J2382" s="15">
        <f>IF(H2382&lt;&gt;0,I2382/H2382*100,"**.**")</f>
        <v>100</v>
      </c>
    </row>
    <row r="2383" spans="2:10" s="8" customFormat="1" ht="22.5">
      <c r="B2383" s="13"/>
      <c r="C2383" s="13"/>
      <c r="D2383" s="13"/>
      <c r="E2383" s="13"/>
      <c r="F2383" s="13" t="s">
        <v>818</v>
      </c>
      <c r="G2383" s="13" t="s">
        <v>819</v>
      </c>
      <c r="H2383" s="14">
        <f>+H2384</f>
        <v>120</v>
      </c>
      <c r="I2383" s="14">
        <f>+I2384</f>
        <v>120</v>
      </c>
      <c r="J2383" s="15">
        <f>IF(H2383&lt;&gt;0,I2383/H2383*100,"**.**")</f>
        <v>100</v>
      </c>
    </row>
    <row r="2384" spans="2:10" s="8" customFormat="1" ht="22.5">
      <c r="B2384" s="13"/>
      <c r="C2384" s="13"/>
      <c r="D2384" s="13"/>
      <c r="E2384" s="13"/>
      <c r="F2384" s="13" t="s">
        <v>818</v>
      </c>
      <c r="G2384" s="13" t="s">
        <v>819</v>
      </c>
      <c r="H2384" s="14">
        <v>120</v>
      </c>
      <c r="I2384" s="14">
        <v>120</v>
      </c>
      <c r="J2384" s="15">
        <f>IF(H2384&lt;&gt;0,I2384/H2384*100,"**.**")</f>
        <v>100</v>
      </c>
    </row>
    <row r="2385" spans="2:10" s="8" customFormat="1" ht="22.5">
      <c r="B2385" s="13"/>
      <c r="C2385" s="13"/>
      <c r="D2385" s="13"/>
      <c r="E2385" s="13"/>
      <c r="F2385" s="13" t="s">
        <v>738</v>
      </c>
      <c r="G2385" s="13" t="s">
        <v>14</v>
      </c>
      <c r="H2385" s="14">
        <f>+H2386</f>
        <v>407.75</v>
      </c>
      <c r="I2385" s="14">
        <f>+I2386</f>
        <v>407.75</v>
      </c>
      <c r="J2385" s="15">
        <f>IF(H2385&lt;&gt;0,I2385/H2385*100,"**.**")</f>
        <v>100</v>
      </c>
    </row>
    <row r="2386" spans="2:10" s="8" customFormat="1" ht="22.5">
      <c r="B2386" s="13"/>
      <c r="C2386" s="13"/>
      <c r="D2386" s="13"/>
      <c r="E2386" s="13"/>
      <c r="F2386" s="13" t="s">
        <v>738</v>
      </c>
      <c r="G2386" s="13" t="s">
        <v>14</v>
      </c>
      <c r="H2386" s="14">
        <v>407.75</v>
      </c>
      <c r="I2386" s="14">
        <v>407.75</v>
      </c>
      <c r="J2386" s="15">
        <f>IF(H2386&lt;&gt;0,I2386/H2386*100,"**.**")</f>
        <v>100</v>
      </c>
    </row>
    <row r="2387" spans="2:10" s="8" customFormat="1" ht="22.5">
      <c r="B2387" s="13"/>
      <c r="C2387" s="13"/>
      <c r="D2387" s="13"/>
      <c r="E2387" s="13"/>
      <c r="F2387" s="13" t="s">
        <v>657</v>
      </c>
      <c r="G2387" s="13" t="s">
        <v>658</v>
      </c>
      <c r="H2387" s="14">
        <f>+H2388</f>
        <v>700</v>
      </c>
      <c r="I2387" s="14">
        <f>+I2388</f>
        <v>700</v>
      </c>
      <c r="J2387" s="15">
        <f>IF(H2387&lt;&gt;0,I2387/H2387*100,"**.**")</f>
        <v>100</v>
      </c>
    </row>
    <row r="2388" spans="2:10" s="8" customFormat="1" ht="22.5">
      <c r="B2388" s="13"/>
      <c r="C2388" s="13"/>
      <c r="D2388" s="13"/>
      <c r="E2388" s="13"/>
      <c r="F2388" s="13" t="s">
        <v>657</v>
      </c>
      <c r="G2388" s="13" t="s">
        <v>658</v>
      </c>
      <c r="H2388" s="14">
        <v>700</v>
      </c>
      <c r="I2388" s="14">
        <v>700</v>
      </c>
      <c r="J2388" s="15">
        <f>IF(H2388&lt;&gt;0,I2388/H2388*100,"**.**")</f>
        <v>100</v>
      </c>
    </row>
    <row r="2389" spans="2:10" s="8" customFormat="1" ht="22.5">
      <c r="B2389" s="13"/>
      <c r="C2389" s="13"/>
      <c r="D2389" s="13"/>
      <c r="E2389" s="13"/>
      <c r="F2389" s="13" t="s">
        <v>741</v>
      </c>
      <c r="G2389" s="13" t="s">
        <v>742</v>
      </c>
      <c r="H2389" s="14">
        <f>+H2390</f>
        <v>1000</v>
      </c>
      <c r="I2389" s="14">
        <f>+I2390</f>
        <v>1000</v>
      </c>
      <c r="J2389" s="15">
        <f>IF(H2389&lt;&gt;0,I2389/H2389*100,"**.**")</f>
        <v>100</v>
      </c>
    </row>
    <row r="2390" spans="2:10" s="8" customFormat="1" ht="22.5">
      <c r="B2390" s="13"/>
      <c r="C2390" s="13"/>
      <c r="D2390" s="13"/>
      <c r="E2390" s="13"/>
      <c r="F2390" s="13" t="s">
        <v>741</v>
      </c>
      <c r="G2390" s="13" t="s">
        <v>742</v>
      </c>
      <c r="H2390" s="14">
        <v>1000</v>
      </c>
      <c r="I2390" s="14">
        <v>1000</v>
      </c>
      <c r="J2390" s="15">
        <f>IF(H2390&lt;&gt;0,I2390/H2390*100,"**.**")</f>
        <v>100</v>
      </c>
    </row>
    <row r="2391" spans="2:10" s="7" customFormat="1" ht="22.5">
      <c r="B2391" s="10"/>
      <c r="C2391" s="10" t="s">
        <v>433</v>
      </c>
      <c r="D2391" s="10"/>
      <c r="E2391" s="10"/>
      <c r="F2391" s="10"/>
      <c r="G2391" s="10" t="s">
        <v>434</v>
      </c>
      <c r="H2391" s="11">
        <f>+H2392</f>
        <v>51472.14</v>
      </c>
      <c r="I2391" s="11">
        <f>+I2392</f>
        <v>51472.14</v>
      </c>
      <c r="J2391" s="12">
        <f>IF(H2391&lt;&gt;0,I2391/H2391*100,"**.**")</f>
        <v>100</v>
      </c>
    </row>
    <row r="2392" spans="2:10" s="7" customFormat="1" ht="22.5">
      <c r="B2392" s="10"/>
      <c r="C2392" s="10" t="s">
        <v>1199</v>
      </c>
      <c r="D2392" s="10"/>
      <c r="E2392" s="10"/>
      <c r="F2392" s="10"/>
      <c r="G2392" s="10" t="s">
        <v>1200</v>
      </c>
      <c r="H2392" s="11">
        <f>+H2393+H2400</f>
        <v>51472.14</v>
      </c>
      <c r="I2392" s="11">
        <f>+I2393+I2400</f>
        <v>51472.14</v>
      </c>
      <c r="J2392" s="12">
        <f>IF(H2392&lt;&gt;0,I2392/H2392*100,"**.**")</f>
        <v>100</v>
      </c>
    </row>
    <row r="2393" spans="2:10" s="8" customFormat="1" ht="22.5">
      <c r="B2393" s="13"/>
      <c r="C2393" s="13" t="s">
        <v>1201</v>
      </c>
      <c r="D2393" s="13"/>
      <c r="E2393" s="13"/>
      <c r="F2393" s="13"/>
      <c r="G2393" s="13" t="s">
        <v>1202</v>
      </c>
      <c r="H2393" s="14">
        <f>+H2394</f>
        <v>3551.29</v>
      </c>
      <c r="I2393" s="14">
        <f>+I2394</f>
        <v>3551.29</v>
      </c>
      <c r="J2393" s="15">
        <f>IF(H2393&lt;&gt;0,I2393/H2393*100,"**.**")</f>
        <v>100</v>
      </c>
    </row>
    <row r="2394" spans="1:10" s="7" customFormat="1" ht="22.5">
      <c r="A2394" s="10" t="s">
        <v>460</v>
      </c>
      <c r="B2394" s="10"/>
      <c r="C2394" s="10"/>
      <c r="D2394" s="10" t="s">
        <v>588</v>
      </c>
      <c r="E2394" s="10"/>
      <c r="F2394" s="10"/>
      <c r="G2394" s="10" t="s">
        <v>589</v>
      </c>
      <c r="H2394" s="11">
        <f>+H2395</f>
        <v>3551.29</v>
      </c>
      <c r="I2394" s="11">
        <f>+I2395</f>
        <v>3551.29</v>
      </c>
      <c r="J2394" s="12">
        <f>IF(H2394&lt;&gt;0,I2394/H2394*100,"**.**")</f>
        <v>100</v>
      </c>
    </row>
    <row r="2395" spans="2:10" s="7" customFormat="1" ht="22.5">
      <c r="B2395" s="10"/>
      <c r="C2395" s="10"/>
      <c r="D2395" s="10"/>
      <c r="E2395" s="10" t="s">
        <v>1287</v>
      </c>
      <c r="F2395" s="10"/>
      <c r="G2395" s="10" t="s">
        <v>1288</v>
      </c>
      <c r="H2395" s="11">
        <f>+H2396+H2398</f>
        <v>3551.29</v>
      </c>
      <c r="I2395" s="11">
        <f>+I2396+I2398</f>
        <v>3551.29</v>
      </c>
      <c r="J2395" s="12">
        <f>IF(H2395&lt;&gt;0,I2395/H2395*100,"**.**")</f>
        <v>100</v>
      </c>
    </row>
    <row r="2396" spans="2:10" s="8" customFormat="1" ht="22.5">
      <c r="B2396" s="13"/>
      <c r="C2396" s="13"/>
      <c r="D2396" s="13"/>
      <c r="E2396" s="13"/>
      <c r="F2396" s="13" t="s">
        <v>693</v>
      </c>
      <c r="G2396" s="13" t="s">
        <v>694</v>
      </c>
      <c r="H2396" s="14">
        <f>+H2397</f>
        <v>151.29</v>
      </c>
      <c r="I2396" s="14">
        <f>+I2397</f>
        <v>151.29</v>
      </c>
      <c r="J2396" s="15">
        <f>IF(H2396&lt;&gt;0,I2396/H2396*100,"**.**")</f>
        <v>100</v>
      </c>
    </row>
    <row r="2397" spans="2:10" s="8" customFormat="1" ht="22.5">
      <c r="B2397" s="13"/>
      <c r="C2397" s="13"/>
      <c r="D2397" s="13"/>
      <c r="E2397" s="13"/>
      <c r="F2397" s="13" t="s">
        <v>693</v>
      </c>
      <c r="G2397" s="13" t="s">
        <v>694</v>
      </c>
      <c r="H2397" s="14">
        <v>151.29</v>
      </c>
      <c r="I2397" s="14">
        <v>151.29</v>
      </c>
      <c r="J2397" s="15">
        <f>IF(H2397&lt;&gt;0,I2397/H2397*100,"**.**")</f>
        <v>100</v>
      </c>
    </row>
    <row r="2398" spans="2:10" s="8" customFormat="1" ht="22.5">
      <c r="B2398" s="13"/>
      <c r="C2398" s="13"/>
      <c r="D2398" s="13"/>
      <c r="E2398" s="13"/>
      <c r="F2398" s="13" t="s">
        <v>701</v>
      </c>
      <c r="G2398" s="13" t="s">
        <v>702</v>
      </c>
      <c r="H2398" s="14">
        <f>+H2399</f>
        <v>3400</v>
      </c>
      <c r="I2398" s="14">
        <f>+I2399</f>
        <v>3400</v>
      </c>
      <c r="J2398" s="15">
        <f>IF(H2398&lt;&gt;0,I2398/H2398*100,"**.**")</f>
        <v>100</v>
      </c>
    </row>
    <row r="2399" spans="2:10" s="8" customFormat="1" ht="22.5">
      <c r="B2399" s="13"/>
      <c r="C2399" s="13"/>
      <c r="D2399" s="13"/>
      <c r="E2399" s="13"/>
      <c r="F2399" s="13" t="s">
        <v>701</v>
      </c>
      <c r="G2399" s="13" t="s">
        <v>702</v>
      </c>
      <c r="H2399" s="14">
        <v>3400</v>
      </c>
      <c r="I2399" s="14">
        <v>3400</v>
      </c>
      <c r="J2399" s="15">
        <f>IF(H2399&lt;&gt;0,I2399/H2399*100,"**.**")</f>
        <v>100</v>
      </c>
    </row>
    <row r="2400" spans="2:10" s="8" customFormat="1" ht="22.5">
      <c r="B2400" s="13"/>
      <c r="C2400" s="13" t="s">
        <v>1203</v>
      </c>
      <c r="D2400" s="13"/>
      <c r="E2400" s="13"/>
      <c r="F2400" s="13"/>
      <c r="G2400" s="13" t="s">
        <v>1204</v>
      </c>
      <c r="H2400" s="14">
        <f>+H2401</f>
        <v>47920.85</v>
      </c>
      <c r="I2400" s="14">
        <f>+I2401</f>
        <v>47920.85</v>
      </c>
      <c r="J2400" s="15">
        <f>IF(H2400&lt;&gt;0,I2400/H2400*100,"**.**")</f>
        <v>100</v>
      </c>
    </row>
    <row r="2401" spans="1:10" s="7" customFormat="1" ht="22.5">
      <c r="A2401" s="10" t="s">
        <v>461</v>
      </c>
      <c r="B2401" s="10"/>
      <c r="C2401" s="10"/>
      <c r="D2401" s="10" t="s">
        <v>586</v>
      </c>
      <c r="E2401" s="10"/>
      <c r="F2401" s="10"/>
      <c r="G2401" s="10" t="s">
        <v>587</v>
      </c>
      <c r="H2401" s="11">
        <f>+H2402</f>
        <v>47920.85</v>
      </c>
      <c r="I2401" s="11">
        <f>+I2402</f>
        <v>47920.85</v>
      </c>
      <c r="J2401" s="12">
        <f>IF(H2401&lt;&gt;0,I2401/H2401*100,"**.**")</f>
        <v>100</v>
      </c>
    </row>
    <row r="2402" spans="2:10" s="7" customFormat="1" ht="22.5">
      <c r="B2402" s="10"/>
      <c r="C2402" s="10"/>
      <c r="D2402" s="10"/>
      <c r="E2402" s="10" t="s">
        <v>1639</v>
      </c>
      <c r="F2402" s="10"/>
      <c r="G2402" s="10" t="s">
        <v>1640</v>
      </c>
      <c r="H2402" s="11">
        <f>+H2403</f>
        <v>47920.85</v>
      </c>
      <c r="I2402" s="11">
        <f>+I2403</f>
        <v>47920.85</v>
      </c>
      <c r="J2402" s="12">
        <f>IF(H2402&lt;&gt;0,I2402/H2402*100,"**.**")</f>
        <v>100</v>
      </c>
    </row>
    <row r="2403" spans="2:10" s="8" customFormat="1" ht="22.5">
      <c r="B2403" s="13"/>
      <c r="C2403" s="13"/>
      <c r="D2403" s="13"/>
      <c r="E2403" s="13"/>
      <c r="F2403" s="13" t="s">
        <v>739</v>
      </c>
      <c r="G2403" s="13" t="s">
        <v>740</v>
      </c>
      <c r="H2403" s="14">
        <f>+H2404</f>
        <v>47920.85</v>
      </c>
      <c r="I2403" s="14">
        <f>+I2404</f>
        <v>47920.85</v>
      </c>
      <c r="J2403" s="15">
        <f>IF(H2403&lt;&gt;0,I2403/H2403*100,"**.**")</f>
        <v>100</v>
      </c>
    </row>
    <row r="2404" spans="2:10" s="8" customFormat="1" ht="22.5">
      <c r="B2404" s="13"/>
      <c r="C2404" s="13"/>
      <c r="D2404" s="13"/>
      <c r="E2404" s="13"/>
      <c r="F2404" s="13" t="s">
        <v>739</v>
      </c>
      <c r="G2404" s="13" t="s">
        <v>740</v>
      </c>
      <c r="H2404" s="14">
        <v>47920.85</v>
      </c>
      <c r="I2404" s="14">
        <v>47920.85</v>
      </c>
      <c r="J2404" s="15">
        <f>IF(H2404&lt;&gt;0,I2404/H2404*100,"**.**")</f>
        <v>100</v>
      </c>
    </row>
    <row r="2405" spans="2:10" s="7" customFormat="1" ht="22.5">
      <c r="B2405" s="10"/>
      <c r="C2405" s="10" t="s">
        <v>158</v>
      </c>
      <c r="D2405" s="10"/>
      <c r="E2405" s="10"/>
      <c r="F2405" s="10"/>
      <c r="G2405" s="10" t="s">
        <v>159</v>
      </c>
      <c r="H2405" s="11">
        <f>+H2406</f>
        <v>3700</v>
      </c>
      <c r="I2405" s="11">
        <f>+I2406</f>
        <v>3700</v>
      </c>
      <c r="J2405" s="12">
        <f>IF(H2405&lt;&gt;0,I2405/H2405*100,"**.**")</f>
        <v>100</v>
      </c>
    </row>
    <row r="2406" spans="2:10" s="7" customFormat="1" ht="22.5">
      <c r="B2406" s="10"/>
      <c r="C2406" s="10" t="s">
        <v>1040</v>
      </c>
      <c r="D2406" s="10"/>
      <c r="E2406" s="10"/>
      <c r="F2406" s="10"/>
      <c r="G2406" s="10" t="s">
        <v>1041</v>
      </c>
      <c r="H2406" s="11">
        <f>+H2407</f>
        <v>3700</v>
      </c>
      <c r="I2406" s="11">
        <f>+I2407</f>
        <v>3700</v>
      </c>
      <c r="J2406" s="12">
        <f>IF(H2406&lt;&gt;0,I2406/H2406*100,"**.**")</f>
        <v>100</v>
      </c>
    </row>
    <row r="2407" spans="2:10" s="8" customFormat="1" ht="22.5">
      <c r="B2407" s="13"/>
      <c r="C2407" s="13" t="s">
        <v>1042</v>
      </c>
      <c r="D2407" s="13"/>
      <c r="E2407" s="13"/>
      <c r="F2407" s="13"/>
      <c r="G2407" s="13" t="s">
        <v>1043</v>
      </c>
      <c r="H2407" s="14">
        <f>+H2408</f>
        <v>3700</v>
      </c>
      <c r="I2407" s="14">
        <f>+I2408</f>
        <v>3700</v>
      </c>
      <c r="J2407" s="15">
        <f>IF(H2407&lt;&gt;0,I2407/H2407*100,"**.**")</f>
        <v>100</v>
      </c>
    </row>
    <row r="2408" spans="1:10" s="7" customFormat="1" ht="22.5">
      <c r="A2408" s="10" t="s">
        <v>462</v>
      </c>
      <c r="B2408" s="10"/>
      <c r="C2408" s="10"/>
      <c r="D2408" s="10" t="s">
        <v>871</v>
      </c>
      <c r="E2408" s="10"/>
      <c r="F2408" s="10"/>
      <c r="G2408" s="10" t="s">
        <v>872</v>
      </c>
      <c r="H2408" s="11">
        <f>+H2409</f>
        <v>3700</v>
      </c>
      <c r="I2408" s="11">
        <f>+I2409</f>
        <v>3700</v>
      </c>
      <c r="J2408" s="12">
        <f>IF(H2408&lt;&gt;0,I2408/H2408*100,"**.**")</f>
        <v>100</v>
      </c>
    </row>
    <row r="2409" spans="2:10" s="7" customFormat="1" ht="22.5">
      <c r="B2409" s="10"/>
      <c r="C2409" s="10"/>
      <c r="D2409" s="10"/>
      <c r="E2409" s="10" t="s">
        <v>1287</v>
      </c>
      <c r="F2409" s="10"/>
      <c r="G2409" s="10" t="s">
        <v>1288</v>
      </c>
      <c r="H2409" s="11">
        <f>+H2410</f>
        <v>3700</v>
      </c>
      <c r="I2409" s="11">
        <f>+I2410</f>
        <v>3700</v>
      </c>
      <c r="J2409" s="12">
        <f>IF(H2409&lt;&gt;0,I2409/H2409*100,"**.**")</f>
        <v>100</v>
      </c>
    </row>
    <row r="2410" spans="2:10" s="8" customFormat="1" ht="22.5">
      <c r="B2410" s="13"/>
      <c r="C2410" s="13"/>
      <c r="D2410" s="13"/>
      <c r="E2410" s="13"/>
      <c r="F2410" s="13" t="s">
        <v>701</v>
      </c>
      <c r="G2410" s="13" t="s">
        <v>702</v>
      </c>
      <c r="H2410" s="14">
        <f>+H2411</f>
        <v>3700</v>
      </c>
      <c r="I2410" s="14">
        <f>+I2411</f>
        <v>3700</v>
      </c>
      <c r="J2410" s="15">
        <f>IF(H2410&lt;&gt;0,I2410/H2410*100,"**.**")</f>
        <v>100</v>
      </c>
    </row>
    <row r="2411" spans="2:10" s="8" customFormat="1" ht="22.5">
      <c r="B2411" s="13"/>
      <c r="C2411" s="13"/>
      <c r="D2411" s="13"/>
      <c r="E2411" s="13"/>
      <c r="F2411" s="13" t="s">
        <v>701</v>
      </c>
      <c r="G2411" s="13" t="s">
        <v>702</v>
      </c>
      <c r="H2411" s="14">
        <v>3700</v>
      </c>
      <c r="I2411" s="14">
        <v>3700</v>
      </c>
      <c r="J2411" s="15">
        <f>IF(H2411&lt;&gt;0,I2411/H2411*100,"**.**")</f>
        <v>100</v>
      </c>
    </row>
    <row r="2412" spans="2:10" s="7" customFormat="1" ht="22.5">
      <c r="B2412" s="10" t="s">
        <v>590</v>
      </c>
      <c r="C2412" s="10"/>
      <c r="D2412" s="10"/>
      <c r="E2412" s="10"/>
      <c r="F2412" s="10"/>
      <c r="G2412" s="10" t="s">
        <v>591</v>
      </c>
      <c r="H2412" s="11">
        <f>+H2413+H2452+H2464+H2485</f>
        <v>39707.090000000004</v>
      </c>
      <c r="I2412" s="11">
        <f>+I2413+I2452+I2464+I2485</f>
        <v>39707.090000000004</v>
      </c>
      <c r="J2412" s="12">
        <f>IF(H2412&lt;&gt;0,I2412/H2412*100,"**.**")</f>
        <v>100</v>
      </c>
    </row>
    <row r="2413" spans="2:10" s="7" customFormat="1" ht="22.5">
      <c r="B2413" s="10"/>
      <c r="C2413" s="10" t="s">
        <v>69</v>
      </c>
      <c r="D2413" s="10"/>
      <c r="E2413" s="10"/>
      <c r="F2413" s="10"/>
      <c r="G2413" s="10" t="s">
        <v>70</v>
      </c>
      <c r="H2413" s="11">
        <f>+H2414</f>
        <v>7547.05</v>
      </c>
      <c r="I2413" s="11">
        <f>+I2414</f>
        <v>7547.05</v>
      </c>
      <c r="J2413" s="12">
        <f>IF(H2413&lt;&gt;0,I2413/H2413*100,"**.**")</f>
        <v>100</v>
      </c>
    </row>
    <row r="2414" spans="2:10" s="7" customFormat="1" ht="22.5">
      <c r="B2414" s="10"/>
      <c r="C2414" s="10" t="s">
        <v>1260</v>
      </c>
      <c r="D2414" s="10"/>
      <c r="E2414" s="10"/>
      <c r="F2414" s="10"/>
      <c r="G2414" s="10" t="s">
        <v>1261</v>
      </c>
      <c r="H2414" s="11">
        <f>+H2415</f>
        <v>7547.05</v>
      </c>
      <c r="I2414" s="11">
        <f>+I2415</f>
        <v>7547.05</v>
      </c>
      <c r="J2414" s="12">
        <f>IF(H2414&lt;&gt;0,I2414/H2414*100,"**.**")</f>
        <v>100</v>
      </c>
    </row>
    <row r="2415" spans="2:10" s="8" customFormat="1" ht="22.5">
      <c r="B2415" s="13"/>
      <c r="C2415" s="13" t="s">
        <v>1262</v>
      </c>
      <c r="D2415" s="13"/>
      <c r="E2415" s="13"/>
      <c r="F2415" s="13"/>
      <c r="G2415" s="13" t="s">
        <v>1263</v>
      </c>
      <c r="H2415" s="14">
        <f>+H2416</f>
        <v>7547.05</v>
      </c>
      <c r="I2415" s="14">
        <f>+I2416</f>
        <v>7547.05</v>
      </c>
      <c r="J2415" s="15">
        <f>IF(H2415&lt;&gt;0,I2415/H2415*100,"**.**")</f>
        <v>100</v>
      </c>
    </row>
    <row r="2416" spans="1:10" s="7" customFormat="1" ht="22.5">
      <c r="A2416" s="10" t="s">
        <v>463</v>
      </c>
      <c r="B2416" s="10"/>
      <c r="C2416" s="10"/>
      <c r="D2416" s="10" t="s">
        <v>592</v>
      </c>
      <c r="E2416" s="10"/>
      <c r="F2416" s="10"/>
      <c r="G2416" s="10" t="s">
        <v>593</v>
      </c>
      <c r="H2416" s="11">
        <f>+H2417</f>
        <v>7547.05</v>
      </c>
      <c r="I2416" s="11">
        <f>+I2417</f>
        <v>7547.05</v>
      </c>
      <c r="J2416" s="12">
        <f>IF(H2416&lt;&gt;0,I2416/H2416*100,"**.**")</f>
        <v>100</v>
      </c>
    </row>
    <row r="2417" spans="2:10" s="7" customFormat="1" ht="22.5">
      <c r="B2417" s="10"/>
      <c r="C2417" s="10"/>
      <c r="D2417" s="10"/>
      <c r="E2417" s="10" t="s">
        <v>1287</v>
      </c>
      <c r="F2417" s="10"/>
      <c r="G2417" s="10" t="s">
        <v>1288</v>
      </c>
      <c r="H2417" s="11">
        <f>+H2418+H2420+H2422+H2424+H2426+H2428+H2430+H2432+H2434+H2436+H2438+H2440+H2442+H2444+H2446+H2448+H2450</f>
        <v>7547.05</v>
      </c>
      <c r="I2417" s="11">
        <f>+I2418+I2420+I2422+I2424+I2426+I2428+I2430+I2432+I2434+I2436+I2438+I2440+I2442+I2444+I2446+I2448+I2450</f>
        <v>7547.05</v>
      </c>
      <c r="J2417" s="12">
        <f>IF(H2417&lt;&gt;0,I2417/H2417*100,"**.**")</f>
        <v>100</v>
      </c>
    </row>
    <row r="2418" spans="2:10" s="8" customFormat="1" ht="22.5">
      <c r="B2418" s="13"/>
      <c r="C2418" s="13"/>
      <c r="D2418" s="13"/>
      <c r="E2418" s="13"/>
      <c r="F2418" s="13" t="s">
        <v>659</v>
      </c>
      <c r="G2418" s="13" t="s">
        <v>660</v>
      </c>
      <c r="H2418" s="14">
        <f>+H2419</f>
        <v>200</v>
      </c>
      <c r="I2418" s="14">
        <f>+I2419</f>
        <v>200</v>
      </c>
      <c r="J2418" s="15">
        <f>IF(H2418&lt;&gt;0,I2418/H2418*100,"**.**")</f>
        <v>100</v>
      </c>
    </row>
    <row r="2419" spans="2:10" s="8" customFormat="1" ht="22.5">
      <c r="B2419" s="13"/>
      <c r="C2419" s="13"/>
      <c r="D2419" s="13"/>
      <c r="E2419" s="13"/>
      <c r="F2419" s="13" t="s">
        <v>659</v>
      </c>
      <c r="G2419" s="13" t="s">
        <v>660</v>
      </c>
      <c r="H2419" s="14">
        <v>200</v>
      </c>
      <c r="I2419" s="14">
        <v>200</v>
      </c>
      <c r="J2419" s="15">
        <f>IF(H2419&lt;&gt;0,I2419/H2419*100,"**.**")</f>
        <v>100</v>
      </c>
    </row>
    <row r="2420" spans="2:10" s="8" customFormat="1" ht="22.5">
      <c r="B2420" s="13"/>
      <c r="C2420" s="13"/>
      <c r="D2420" s="13"/>
      <c r="E2420" s="13"/>
      <c r="F2420" s="13" t="s">
        <v>649</v>
      </c>
      <c r="G2420" s="13" t="s">
        <v>650</v>
      </c>
      <c r="H2420" s="14">
        <f>+H2421</f>
        <v>500</v>
      </c>
      <c r="I2420" s="14">
        <f>+I2421</f>
        <v>500</v>
      </c>
      <c r="J2420" s="15">
        <f>IF(H2420&lt;&gt;0,I2420/H2420*100,"**.**")</f>
        <v>100</v>
      </c>
    </row>
    <row r="2421" spans="2:10" s="8" customFormat="1" ht="22.5">
      <c r="B2421" s="13"/>
      <c r="C2421" s="13"/>
      <c r="D2421" s="13"/>
      <c r="E2421" s="13"/>
      <c r="F2421" s="13" t="s">
        <v>649</v>
      </c>
      <c r="G2421" s="13" t="s">
        <v>650</v>
      </c>
      <c r="H2421" s="14">
        <v>500</v>
      </c>
      <c r="I2421" s="14">
        <v>500</v>
      </c>
      <c r="J2421" s="15">
        <f>IF(H2421&lt;&gt;0,I2421/H2421*100,"**.**")</f>
        <v>100</v>
      </c>
    </row>
    <row r="2422" spans="2:10" s="8" customFormat="1" ht="22.5">
      <c r="B2422" s="13"/>
      <c r="C2422" s="13"/>
      <c r="D2422" s="13"/>
      <c r="E2422" s="13"/>
      <c r="F2422" s="13" t="s">
        <v>685</v>
      </c>
      <c r="G2422" s="13" t="s">
        <v>686</v>
      </c>
      <c r="H2422" s="14">
        <f>+H2423</f>
        <v>230</v>
      </c>
      <c r="I2422" s="14">
        <f>+I2423</f>
        <v>230</v>
      </c>
      <c r="J2422" s="15">
        <f>IF(H2422&lt;&gt;0,I2422/H2422*100,"**.**")</f>
        <v>100</v>
      </c>
    </row>
    <row r="2423" spans="2:10" s="8" customFormat="1" ht="22.5">
      <c r="B2423" s="13"/>
      <c r="C2423" s="13"/>
      <c r="D2423" s="13"/>
      <c r="E2423" s="13"/>
      <c r="F2423" s="13" t="s">
        <v>685</v>
      </c>
      <c r="G2423" s="13" t="s">
        <v>686</v>
      </c>
      <c r="H2423" s="14">
        <v>230</v>
      </c>
      <c r="I2423" s="14">
        <v>230</v>
      </c>
      <c r="J2423" s="15">
        <f>IF(H2423&lt;&gt;0,I2423/H2423*100,"**.**")</f>
        <v>100</v>
      </c>
    </row>
    <row r="2424" spans="2:10" s="8" customFormat="1" ht="22.5">
      <c r="B2424" s="13"/>
      <c r="C2424" s="13"/>
      <c r="D2424" s="13"/>
      <c r="E2424" s="13"/>
      <c r="F2424" s="13" t="s">
        <v>716</v>
      </c>
      <c r="G2424" s="13" t="s">
        <v>717</v>
      </c>
      <c r="H2424" s="14">
        <f>+H2425</f>
        <v>30</v>
      </c>
      <c r="I2424" s="14">
        <f>+I2425</f>
        <v>30</v>
      </c>
      <c r="J2424" s="15">
        <f>IF(H2424&lt;&gt;0,I2424/H2424*100,"**.**")</f>
        <v>100</v>
      </c>
    </row>
    <row r="2425" spans="2:10" s="8" customFormat="1" ht="22.5">
      <c r="B2425" s="13"/>
      <c r="C2425" s="13"/>
      <c r="D2425" s="13"/>
      <c r="E2425" s="13"/>
      <c r="F2425" s="13" t="s">
        <v>716</v>
      </c>
      <c r="G2425" s="13" t="s">
        <v>717</v>
      </c>
      <c r="H2425" s="14">
        <v>30</v>
      </c>
      <c r="I2425" s="14">
        <v>30</v>
      </c>
      <c r="J2425" s="15">
        <f>IF(H2425&lt;&gt;0,I2425/H2425*100,"**.**")</f>
        <v>100</v>
      </c>
    </row>
    <row r="2426" spans="2:10" s="8" customFormat="1" ht="22.5">
      <c r="B2426" s="13"/>
      <c r="C2426" s="13"/>
      <c r="D2426" s="13"/>
      <c r="E2426" s="13"/>
      <c r="F2426" s="13" t="s">
        <v>651</v>
      </c>
      <c r="G2426" s="13" t="s">
        <v>652</v>
      </c>
      <c r="H2426" s="14">
        <f>+H2427</f>
        <v>1000</v>
      </c>
      <c r="I2426" s="14">
        <f>+I2427</f>
        <v>1000</v>
      </c>
      <c r="J2426" s="15">
        <f>IF(H2426&lt;&gt;0,I2426/H2426*100,"**.**")</f>
        <v>100</v>
      </c>
    </row>
    <row r="2427" spans="2:10" s="8" customFormat="1" ht="22.5">
      <c r="B2427" s="13"/>
      <c r="C2427" s="13"/>
      <c r="D2427" s="13"/>
      <c r="E2427" s="13"/>
      <c r="F2427" s="13" t="s">
        <v>651</v>
      </c>
      <c r="G2427" s="13" t="s">
        <v>652</v>
      </c>
      <c r="H2427" s="14">
        <v>1000</v>
      </c>
      <c r="I2427" s="14">
        <v>1000</v>
      </c>
      <c r="J2427" s="15">
        <f>IF(H2427&lt;&gt;0,I2427/H2427*100,"**.**")</f>
        <v>100</v>
      </c>
    </row>
    <row r="2428" spans="2:10" s="8" customFormat="1" ht="22.5">
      <c r="B2428" s="13"/>
      <c r="C2428" s="13"/>
      <c r="D2428" s="13"/>
      <c r="E2428" s="13"/>
      <c r="F2428" s="13" t="s">
        <v>653</v>
      </c>
      <c r="G2428" s="13" t="s">
        <v>654</v>
      </c>
      <c r="H2428" s="14">
        <f>+H2429</f>
        <v>969</v>
      </c>
      <c r="I2428" s="14">
        <f>+I2429</f>
        <v>969</v>
      </c>
      <c r="J2428" s="15">
        <f>IF(H2428&lt;&gt;0,I2428/H2428*100,"**.**")</f>
        <v>100</v>
      </c>
    </row>
    <row r="2429" spans="2:10" s="8" customFormat="1" ht="22.5">
      <c r="B2429" s="13"/>
      <c r="C2429" s="13"/>
      <c r="D2429" s="13"/>
      <c r="E2429" s="13"/>
      <c r="F2429" s="13" t="s">
        <v>653</v>
      </c>
      <c r="G2429" s="13" t="s">
        <v>654</v>
      </c>
      <c r="H2429" s="14">
        <v>969</v>
      </c>
      <c r="I2429" s="14">
        <v>969</v>
      </c>
      <c r="J2429" s="15">
        <f>IF(H2429&lt;&gt;0,I2429/H2429*100,"**.**")</f>
        <v>100</v>
      </c>
    </row>
    <row r="2430" spans="2:10" s="8" customFormat="1" ht="22.5">
      <c r="B2430" s="13"/>
      <c r="C2430" s="13"/>
      <c r="D2430" s="13"/>
      <c r="E2430" s="13"/>
      <c r="F2430" s="13" t="s">
        <v>689</v>
      </c>
      <c r="G2430" s="13" t="s">
        <v>690</v>
      </c>
      <c r="H2430" s="14">
        <f>+H2431</f>
        <v>1000</v>
      </c>
      <c r="I2430" s="14">
        <f>+I2431</f>
        <v>1000</v>
      </c>
      <c r="J2430" s="15">
        <f>IF(H2430&lt;&gt;0,I2430/H2430*100,"**.**")</f>
        <v>100</v>
      </c>
    </row>
    <row r="2431" spans="2:10" s="8" customFormat="1" ht="22.5">
      <c r="B2431" s="13"/>
      <c r="C2431" s="13"/>
      <c r="D2431" s="13"/>
      <c r="E2431" s="13"/>
      <c r="F2431" s="13" t="s">
        <v>689</v>
      </c>
      <c r="G2431" s="13" t="s">
        <v>690</v>
      </c>
      <c r="H2431" s="14">
        <v>1000</v>
      </c>
      <c r="I2431" s="14">
        <v>1000</v>
      </c>
      <c r="J2431" s="15">
        <f>IF(H2431&lt;&gt;0,I2431/H2431*100,"**.**")</f>
        <v>100</v>
      </c>
    </row>
    <row r="2432" spans="2:10" s="8" customFormat="1" ht="22.5">
      <c r="B2432" s="13"/>
      <c r="C2432" s="13"/>
      <c r="D2432" s="13"/>
      <c r="E2432" s="13"/>
      <c r="F2432" s="13" t="s">
        <v>693</v>
      </c>
      <c r="G2432" s="13" t="s">
        <v>694</v>
      </c>
      <c r="H2432" s="14">
        <f>+H2433</f>
        <v>200</v>
      </c>
      <c r="I2432" s="14">
        <f>+I2433</f>
        <v>200</v>
      </c>
      <c r="J2432" s="15">
        <f>IF(H2432&lt;&gt;0,I2432/H2432*100,"**.**")</f>
        <v>100</v>
      </c>
    </row>
    <row r="2433" spans="2:10" s="8" customFormat="1" ht="22.5">
      <c r="B2433" s="13"/>
      <c r="C2433" s="13"/>
      <c r="D2433" s="13"/>
      <c r="E2433" s="13"/>
      <c r="F2433" s="13" t="s">
        <v>693</v>
      </c>
      <c r="G2433" s="13" t="s">
        <v>694</v>
      </c>
      <c r="H2433" s="14">
        <v>200</v>
      </c>
      <c r="I2433" s="14">
        <v>200</v>
      </c>
      <c r="J2433" s="15">
        <f>IF(H2433&lt;&gt;0,I2433/H2433*100,"**.**")</f>
        <v>100</v>
      </c>
    </row>
    <row r="2434" spans="2:10" s="8" customFormat="1" ht="22.5">
      <c r="B2434" s="13"/>
      <c r="C2434" s="13"/>
      <c r="D2434" s="13"/>
      <c r="E2434" s="13"/>
      <c r="F2434" s="13" t="s">
        <v>697</v>
      </c>
      <c r="G2434" s="13" t="s">
        <v>698</v>
      </c>
      <c r="H2434" s="14">
        <f>+H2435</f>
        <v>600</v>
      </c>
      <c r="I2434" s="14">
        <f>+I2435</f>
        <v>600</v>
      </c>
      <c r="J2434" s="15">
        <f>IF(H2434&lt;&gt;0,I2434/H2434*100,"**.**")</f>
        <v>100</v>
      </c>
    </row>
    <row r="2435" spans="2:10" s="8" customFormat="1" ht="22.5">
      <c r="B2435" s="13"/>
      <c r="C2435" s="13"/>
      <c r="D2435" s="13"/>
      <c r="E2435" s="13"/>
      <c r="F2435" s="13" t="s">
        <v>697</v>
      </c>
      <c r="G2435" s="13" t="s">
        <v>698</v>
      </c>
      <c r="H2435" s="14">
        <v>600</v>
      </c>
      <c r="I2435" s="14">
        <v>600</v>
      </c>
      <c r="J2435" s="15">
        <f>IF(H2435&lt;&gt;0,I2435/H2435*100,"**.**")</f>
        <v>100</v>
      </c>
    </row>
    <row r="2436" spans="2:10" s="8" customFormat="1" ht="22.5">
      <c r="B2436" s="13"/>
      <c r="C2436" s="13"/>
      <c r="D2436" s="13"/>
      <c r="E2436" s="13"/>
      <c r="F2436" s="13" t="s">
        <v>661</v>
      </c>
      <c r="G2436" s="13" t="s">
        <v>662</v>
      </c>
      <c r="H2436" s="14">
        <f>+H2437</f>
        <v>100</v>
      </c>
      <c r="I2436" s="14">
        <f>+I2437</f>
        <v>100</v>
      </c>
      <c r="J2436" s="15">
        <f>IF(H2436&lt;&gt;0,I2436/H2436*100,"**.**")</f>
        <v>100</v>
      </c>
    </row>
    <row r="2437" spans="2:10" s="8" customFormat="1" ht="22.5">
      <c r="B2437" s="13"/>
      <c r="C2437" s="13"/>
      <c r="D2437" s="13"/>
      <c r="E2437" s="13"/>
      <c r="F2437" s="13" t="s">
        <v>661</v>
      </c>
      <c r="G2437" s="13" t="s">
        <v>662</v>
      </c>
      <c r="H2437" s="14">
        <v>100</v>
      </c>
      <c r="I2437" s="14">
        <v>100</v>
      </c>
      <c r="J2437" s="15">
        <f>IF(H2437&lt;&gt;0,I2437/H2437*100,"**.**")</f>
        <v>100</v>
      </c>
    </row>
    <row r="2438" spans="2:10" s="8" customFormat="1" ht="22.5">
      <c r="B2438" s="13"/>
      <c r="C2438" s="13"/>
      <c r="D2438" s="13"/>
      <c r="E2438" s="13"/>
      <c r="F2438" s="13" t="s">
        <v>701</v>
      </c>
      <c r="G2438" s="13" t="s">
        <v>702</v>
      </c>
      <c r="H2438" s="14">
        <f>+H2439</f>
        <v>398.05</v>
      </c>
      <c r="I2438" s="14">
        <f>+I2439</f>
        <v>398.05</v>
      </c>
      <c r="J2438" s="15">
        <f>IF(H2438&lt;&gt;0,I2438/H2438*100,"**.**")</f>
        <v>100</v>
      </c>
    </row>
    <row r="2439" spans="2:10" s="8" customFormat="1" ht="22.5">
      <c r="B2439" s="13"/>
      <c r="C2439" s="13"/>
      <c r="D2439" s="13"/>
      <c r="E2439" s="13"/>
      <c r="F2439" s="13" t="s">
        <v>701</v>
      </c>
      <c r="G2439" s="13" t="s">
        <v>702</v>
      </c>
      <c r="H2439" s="14">
        <v>398.05</v>
      </c>
      <c r="I2439" s="14">
        <v>398.05</v>
      </c>
      <c r="J2439" s="15">
        <f>IF(H2439&lt;&gt;0,I2439/H2439*100,"**.**")</f>
        <v>100</v>
      </c>
    </row>
    <row r="2440" spans="2:10" s="8" customFormat="1" ht="22.5">
      <c r="B2440" s="13"/>
      <c r="C2440" s="13"/>
      <c r="D2440" s="13"/>
      <c r="E2440" s="13"/>
      <c r="F2440" s="13" t="s">
        <v>824</v>
      </c>
      <c r="G2440" s="13" t="s">
        <v>825</v>
      </c>
      <c r="H2440" s="14">
        <f>+H2441</f>
        <v>600</v>
      </c>
      <c r="I2440" s="14">
        <f>+I2441</f>
        <v>600</v>
      </c>
      <c r="J2440" s="15">
        <f>IF(H2440&lt;&gt;0,I2440/H2440*100,"**.**")</f>
        <v>100</v>
      </c>
    </row>
    <row r="2441" spans="2:10" s="8" customFormat="1" ht="22.5">
      <c r="B2441" s="13"/>
      <c r="C2441" s="13"/>
      <c r="D2441" s="13"/>
      <c r="E2441" s="13"/>
      <c r="F2441" s="13" t="s">
        <v>824</v>
      </c>
      <c r="G2441" s="13" t="s">
        <v>825</v>
      </c>
      <c r="H2441" s="14">
        <v>600</v>
      </c>
      <c r="I2441" s="14">
        <v>600</v>
      </c>
      <c r="J2441" s="15">
        <f>IF(H2441&lt;&gt;0,I2441/H2441*100,"**.**")</f>
        <v>100</v>
      </c>
    </row>
    <row r="2442" spans="2:10" s="8" customFormat="1" ht="22.5">
      <c r="B2442" s="13"/>
      <c r="C2442" s="13"/>
      <c r="D2442" s="13"/>
      <c r="E2442" s="13"/>
      <c r="F2442" s="13" t="s">
        <v>703</v>
      </c>
      <c r="G2442" s="13" t="s">
        <v>704</v>
      </c>
      <c r="H2442" s="14">
        <f>+H2443</f>
        <v>800</v>
      </c>
      <c r="I2442" s="14">
        <f>+I2443</f>
        <v>800</v>
      </c>
      <c r="J2442" s="15">
        <f>IF(H2442&lt;&gt;0,I2442/H2442*100,"**.**")</f>
        <v>100</v>
      </c>
    </row>
    <row r="2443" spans="2:10" s="8" customFormat="1" ht="22.5">
      <c r="B2443" s="13"/>
      <c r="C2443" s="13"/>
      <c r="D2443" s="13"/>
      <c r="E2443" s="13"/>
      <c r="F2443" s="13" t="s">
        <v>703</v>
      </c>
      <c r="G2443" s="13" t="s">
        <v>704</v>
      </c>
      <c r="H2443" s="14">
        <v>800</v>
      </c>
      <c r="I2443" s="14">
        <v>800</v>
      </c>
      <c r="J2443" s="15">
        <f>IF(H2443&lt;&gt;0,I2443/H2443*100,"**.**")</f>
        <v>100</v>
      </c>
    </row>
    <row r="2444" spans="2:10" s="8" customFormat="1" ht="22.5">
      <c r="B2444" s="13"/>
      <c r="C2444" s="13"/>
      <c r="D2444" s="13"/>
      <c r="E2444" s="13"/>
      <c r="F2444" s="13" t="s">
        <v>826</v>
      </c>
      <c r="G2444" s="13" t="s">
        <v>827</v>
      </c>
      <c r="H2444" s="14">
        <f>+H2445</f>
        <v>200</v>
      </c>
      <c r="I2444" s="14">
        <f>+I2445</f>
        <v>200</v>
      </c>
      <c r="J2444" s="15">
        <f>IF(H2444&lt;&gt;0,I2444/H2444*100,"**.**")</f>
        <v>100</v>
      </c>
    </row>
    <row r="2445" spans="2:10" s="8" customFormat="1" ht="22.5">
      <c r="B2445" s="13"/>
      <c r="C2445" s="13"/>
      <c r="D2445" s="13"/>
      <c r="E2445" s="13"/>
      <c r="F2445" s="13" t="s">
        <v>826</v>
      </c>
      <c r="G2445" s="13" t="s">
        <v>827</v>
      </c>
      <c r="H2445" s="14">
        <v>200</v>
      </c>
      <c r="I2445" s="14">
        <v>200</v>
      </c>
      <c r="J2445" s="15">
        <f>IF(H2445&lt;&gt;0,I2445/H2445*100,"**.**")</f>
        <v>100</v>
      </c>
    </row>
    <row r="2446" spans="2:10" s="8" customFormat="1" ht="22.5">
      <c r="B2446" s="13"/>
      <c r="C2446" s="13"/>
      <c r="D2446" s="13"/>
      <c r="E2446" s="13"/>
      <c r="F2446" s="13" t="s">
        <v>687</v>
      </c>
      <c r="G2446" s="13" t="s">
        <v>688</v>
      </c>
      <c r="H2446" s="14">
        <f>+H2447</f>
        <v>20</v>
      </c>
      <c r="I2446" s="14">
        <f>+I2447</f>
        <v>20</v>
      </c>
      <c r="J2446" s="15">
        <f>IF(H2446&lt;&gt;0,I2446/H2446*100,"**.**")</f>
        <v>100</v>
      </c>
    </row>
    <row r="2447" spans="2:10" s="8" customFormat="1" ht="22.5">
      <c r="B2447" s="13"/>
      <c r="C2447" s="13"/>
      <c r="D2447" s="13"/>
      <c r="E2447" s="13"/>
      <c r="F2447" s="13" t="s">
        <v>687</v>
      </c>
      <c r="G2447" s="13" t="s">
        <v>688</v>
      </c>
      <c r="H2447" s="14">
        <v>20</v>
      </c>
      <c r="I2447" s="14">
        <v>20</v>
      </c>
      <c r="J2447" s="15">
        <f>IF(H2447&lt;&gt;0,I2447/H2447*100,"**.**")</f>
        <v>100</v>
      </c>
    </row>
    <row r="2448" spans="2:10" s="8" customFormat="1" ht="22.5">
      <c r="B2448" s="13"/>
      <c r="C2448" s="13"/>
      <c r="D2448" s="13"/>
      <c r="E2448" s="13"/>
      <c r="F2448" s="13" t="s">
        <v>738</v>
      </c>
      <c r="G2448" s="13" t="s">
        <v>14</v>
      </c>
      <c r="H2448" s="14">
        <f>+H2449</f>
        <v>300</v>
      </c>
      <c r="I2448" s="14">
        <f>+I2449</f>
        <v>300</v>
      </c>
      <c r="J2448" s="15">
        <f>IF(H2448&lt;&gt;0,I2448/H2448*100,"**.**")</f>
        <v>100</v>
      </c>
    </row>
    <row r="2449" spans="2:10" s="8" customFormat="1" ht="22.5">
      <c r="B2449" s="13"/>
      <c r="C2449" s="13"/>
      <c r="D2449" s="13"/>
      <c r="E2449" s="13"/>
      <c r="F2449" s="13" t="s">
        <v>738</v>
      </c>
      <c r="G2449" s="13" t="s">
        <v>14</v>
      </c>
      <c r="H2449" s="14">
        <v>300</v>
      </c>
      <c r="I2449" s="14">
        <v>300</v>
      </c>
      <c r="J2449" s="15">
        <f>IF(H2449&lt;&gt;0,I2449/H2449*100,"**.**")</f>
        <v>100</v>
      </c>
    </row>
    <row r="2450" spans="2:10" s="8" customFormat="1" ht="22.5">
      <c r="B2450" s="13"/>
      <c r="C2450" s="13"/>
      <c r="D2450" s="13"/>
      <c r="E2450" s="13"/>
      <c r="F2450" s="13" t="s">
        <v>657</v>
      </c>
      <c r="G2450" s="13" t="s">
        <v>658</v>
      </c>
      <c r="H2450" s="14">
        <f>+H2451</f>
        <v>400</v>
      </c>
      <c r="I2450" s="14">
        <f>+I2451</f>
        <v>400</v>
      </c>
      <c r="J2450" s="15">
        <f>IF(H2450&lt;&gt;0,I2450/H2450*100,"**.**")</f>
        <v>100</v>
      </c>
    </row>
    <row r="2451" spans="2:10" s="8" customFormat="1" ht="22.5">
      <c r="B2451" s="13"/>
      <c r="C2451" s="13"/>
      <c r="D2451" s="13"/>
      <c r="E2451" s="13"/>
      <c r="F2451" s="13" t="s">
        <v>657</v>
      </c>
      <c r="G2451" s="13" t="s">
        <v>658</v>
      </c>
      <c r="H2451" s="14">
        <v>400</v>
      </c>
      <c r="I2451" s="14">
        <v>400</v>
      </c>
      <c r="J2451" s="15">
        <f>IF(H2451&lt;&gt;0,I2451/H2451*100,"**.**")</f>
        <v>100</v>
      </c>
    </row>
    <row r="2452" spans="2:10" s="7" customFormat="1" ht="22.5">
      <c r="B2452" s="10"/>
      <c r="C2452" s="10" t="s">
        <v>433</v>
      </c>
      <c r="D2452" s="10"/>
      <c r="E2452" s="10"/>
      <c r="F2452" s="10"/>
      <c r="G2452" s="10" t="s">
        <v>434</v>
      </c>
      <c r="H2452" s="11">
        <f>+H2453</f>
        <v>28060.04</v>
      </c>
      <c r="I2452" s="11">
        <f>+I2453</f>
        <v>28060.04</v>
      </c>
      <c r="J2452" s="12">
        <f>IF(H2452&lt;&gt;0,I2452/H2452*100,"**.**")</f>
        <v>100</v>
      </c>
    </row>
    <row r="2453" spans="2:10" s="7" customFormat="1" ht="22.5">
      <c r="B2453" s="10"/>
      <c r="C2453" s="10" t="s">
        <v>1199</v>
      </c>
      <c r="D2453" s="10"/>
      <c r="E2453" s="10"/>
      <c r="F2453" s="10"/>
      <c r="G2453" s="10" t="s">
        <v>1200</v>
      </c>
      <c r="H2453" s="11">
        <f>+H2454+H2459</f>
        <v>28060.04</v>
      </c>
      <c r="I2453" s="11">
        <f>+I2454+I2459</f>
        <v>28060.04</v>
      </c>
      <c r="J2453" s="12">
        <f>IF(H2453&lt;&gt;0,I2453/H2453*100,"**.**")</f>
        <v>100</v>
      </c>
    </row>
    <row r="2454" spans="2:10" s="8" customFormat="1" ht="22.5">
      <c r="B2454" s="13"/>
      <c r="C2454" s="13" t="s">
        <v>1201</v>
      </c>
      <c r="D2454" s="13"/>
      <c r="E2454" s="13"/>
      <c r="F2454" s="13"/>
      <c r="G2454" s="13" t="s">
        <v>1202</v>
      </c>
      <c r="H2454" s="14">
        <f>+H2455</f>
        <v>12457.47</v>
      </c>
      <c r="I2454" s="14">
        <f>+I2455</f>
        <v>12457.47</v>
      </c>
      <c r="J2454" s="15">
        <f>IF(H2454&lt;&gt;0,I2454/H2454*100,"**.**")</f>
        <v>100</v>
      </c>
    </row>
    <row r="2455" spans="1:10" s="7" customFormat="1" ht="22.5">
      <c r="A2455" s="10" t="s">
        <v>464</v>
      </c>
      <c r="B2455" s="10"/>
      <c r="C2455" s="10"/>
      <c r="D2455" s="10" t="s">
        <v>596</v>
      </c>
      <c r="E2455" s="10"/>
      <c r="F2455" s="10"/>
      <c r="G2455" s="10" t="s">
        <v>597</v>
      </c>
      <c r="H2455" s="11">
        <f>+H2456</f>
        <v>12457.47</v>
      </c>
      <c r="I2455" s="11">
        <f>+I2456</f>
        <v>12457.47</v>
      </c>
      <c r="J2455" s="12">
        <f>IF(H2455&lt;&gt;0,I2455/H2455*100,"**.**")</f>
        <v>100</v>
      </c>
    </row>
    <row r="2456" spans="2:10" s="7" customFormat="1" ht="22.5">
      <c r="B2456" s="10"/>
      <c r="C2456" s="10"/>
      <c r="D2456" s="10"/>
      <c r="E2456" s="10" t="s">
        <v>1287</v>
      </c>
      <c r="F2456" s="10"/>
      <c r="G2456" s="10" t="s">
        <v>1288</v>
      </c>
      <c r="H2456" s="11">
        <f>+H2457</f>
        <v>12457.47</v>
      </c>
      <c r="I2456" s="11">
        <f>+I2457</f>
        <v>12457.47</v>
      </c>
      <c r="J2456" s="12">
        <f>IF(H2456&lt;&gt;0,I2456/H2456*100,"**.**")</f>
        <v>100</v>
      </c>
    </row>
    <row r="2457" spans="2:10" s="8" customFormat="1" ht="22.5">
      <c r="B2457" s="13"/>
      <c r="C2457" s="13"/>
      <c r="D2457" s="13"/>
      <c r="E2457" s="13"/>
      <c r="F2457" s="13" t="s">
        <v>701</v>
      </c>
      <c r="G2457" s="13" t="s">
        <v>702</v>
      </c>
      <c r="H2457" s="14">
        <f>+H2458</f>
        <v>12457.47</v>
      </c>
      <c r="I2457" s="14">
        <f>+I2458</f>
        <v>12457.47</v>
      </c>
      <c r="J2457" s="15">
        <f>IF(H2457&lt;&gt;0,I2457/H2457*100,"**.**")</f>
        <v>100</v>
      </c>
    </row>
    <row r="2458" spans="2:10" s="8" customFormat="1" ht="22.5">
      <c r="B2458" s="13"/>
      <c r="C2458" s="13"/>
      <c r="D2458" s="13"/>
      <c r="E2458" s="13"/>
      <c r="F2458" s="13" t="s">
        <v>701</v>
      </c>
      <c r="G2458" s="13" t="s">
        <v>702</v>
      </c>
      <c r="H2458" s="14">
        <v>12457.47</v>
      </c>
      <c r="I2458" s="14">
        <v>12457.47</v>
      </c>
      <c r="J2458" s="15">
        <f>IF(H2458&lt;&gt;0,I2458/H2458*100,"**.**")</f>
        <v>100</v>
      </c>
    </row>
    <row r="2459" spans="2:10" s="8" customFormat="1" ht="22.5">
      <c r="B2459" s="13"/>
      <c r="C2459" s="13" t="s">
        <v>1203</v>
      </c>
      <c r="D2459" s="13"/>
      <c r="E2459" s="13"/>
      <c r="F2459" s="13"/>
      <c r="G2459" s="13" t="s">
        <v>1204</v>
      </c>
      <c r="H2459" s="14">
        <f>+H2460</f>
        <v>15602.57</v>
      </c>
      <c r="I2459" s="14">
        <f>+I2460</f>
        <v>15602.57</v>
      </c>
      <c r="J2459" s="15">
        <f>IF(H2459&lt;&gt;0,I2459/H2459*100,"**.**")</f>
        <v>100</v>
      </c>
    </row>
    <row r="2460" spans="1:10" s="7" customFormat="1" ht="22.5">
      <c r="A2460" s="10" t="s">
        <v>467</v>
      </c>
      <c r="B2460" s="10"/>
      <c r="C2460" s="10"/>
      <c r="D2460" s="10" t="s">
        <v>594</v>
      </c>
      <c r="E2460" s="10"/>
      <c r="F2460" s="10"/>
      <c r="G2460" s="10" t="s">
        <v>595</v>
      </c>
      <c r="H2460" s="11">
        <f>+H2461</f>
        <v>15602.57</v>
      </c>
      <c r="I2460" s="11">
        <f>+I2461</f>
        <v>15602.57</v>
      </c>
      <c r="J2460" s="12">
        <f>IF(H2460&lt;&gt;0,I2460/H2460*100,"**.**")</f>
        <v>100</v>
      </c>
    </row>
    <row r="2461" spans="2:10" s="7" customFormat="1" ht="22.5">
      <c r="B2461" s="10"/>
      <c r="C2461" s="10"/>
      <c r="D2461" s="10"/>
      <c r="E2461" s="10" t="s">
        <v>1641</v>
      </c>
      <c r="F2461" s="10"/>
      <c r="G2461" s="10" t="s">
        <v>1642</v>
      </c>
      <c r="H2461" s="11">
        <f>+H2462</f>
        <v>15602.57</v>
      </c>
      <c r="I2461" s="11">
        <f>+I2462</f>
        <v>15602.57</v>
      </c>
      <c r="J2461" s="12">
        <f>IF(H2461&lt;&gt;0,I2461/H2461*100,"**.**")</f>
        <v>100</v>
      </c>
    </row>
    <row r="2462" spans="2:10" s="8" customFormat="1" ht="22.5">
      <c r="B2462" s="13"/>
      <c r="C2462" s="13"/>
      <c r="D2462" s="13"/>
      <c r="E2462" s="13"/>
      <c r="F2462" s="13" t="s">
        <v>739</v>
      </c>
      <c r="G2462" s="13" t="s">
        <v>740</v>
      </c>
      <c r="H2462" s="14">
        <f>+H2463</f>
        <v>15602.57</v>
      </c>
      <c r="I2462" s="14">
        <f>+I2463</f>
        <v>15602.57</v>
      </c>
      <c r="J2462" s="15">
        <f>IF(H2462&lt;&gt;0,I2462/H2462*100,"**.**")</f>
        <v>100</v>
      </c>
    </row>
    <row r="2463" spans="2:10" s="8" customFormat="1" ht="22.5">
      <c r="B2463" s="13"/>
      <c r="C2463" s="13"/>
      <c r="D2463" s="13"/>
      <c r="E2463" s="13"/>
      <c r="F2463" s="13" t="s">
        <v>739</v>
      </c>
      <c r="G2463" s="13" t="s">
        <v>740</v>
      </c>
      <c r="H2463" s="14">
        <v>15602.57</v>
      </c>
      <c r="I2463" s="14">
        <v>15602.57</v>
      </c>
      <c r="J2463" s="15">
        <f>IF(H2463&lt;&gt;0,I2463/H2463*100,"**.**")</f>
        <v>100</v>
      </c>
    </row>
    <row r="2464" spans="2:10" s="7" customFormat="1" ht="22.5">
      <c r="B2464" s="10"/>
      <c r="C2464" s="10" t="s">
        <v>389</v>
      </c>
      <c r="D2464" s="10"/>
      <c r="E2464" s="10"/>
      <c r="F2464" s="10"/>
      <c r="G2464" s="10" t="s">
        <v>390</v>
      </c>
      <c r="H2464" s="11">
        <f>+H2465</f>
        <v>3100</v>
      </c>
      <c r="I2464" s="11">
        <f>+I2465</f>
        <v>3100</v>
      </c>
      <c r="J2464" s="12">
        <f>IF(H2464&lt;&gt;0,I2464/H2464*100,"**.**")</f>
        <v>100</v>
      </c>
    </row>
    <row r="2465" spans="2:10" s="7" customFormat="1" ht="22.5">
      <c r="B2465" s="10"/>
      <c r="C2465" s="10" t="s">
        <v>1242</v>
      </c>
      <c r="D2465" s="10"/>
      <c r="E2465" s="10"/>
      <c r="F2465" s="10"/>
      <c r="G2465" s="10" t="s">
        <v>1243</v>
      </c>
      <c r="H2465" s="11">
        <f>+H2466</f>
        <v>3100</v>
      </c>
      <c r="I2465" s="11">
        <f>+I2466</f>
        <v>3100</v>
      </c>
      <c r="J2465" s="12">
        <f>IF(H2465&lt;&gt;0,I2465/H2465*100,"**.**")</f>
        <v>100</v>
      </c>
    </row>
    <row r="2466" spans="2:10" s="8" customFormat="1" ht="22.5">
      <c r="B2466" s="13"/>
      <c r="C2466" s="13" t="s">
        <v>1249</v>
      </c>
      <c r="D2466" s="13"/>
      <c r="E2466" s="13"/>
      <c r="F2466" s="13"/>
      <c r="G2466" s="13" t="s">
        <v>1250</v>
      </c>
      <c r="H2466" s="14">
        <f>+H2467</f>
        <v>3100</v>
      </c>
      <c r="I2466" s="14">
        <f>+I2467</f>
        <v>3100</v>
      </c>
      <c r="J2466" s="15">
        <f>IF(H2466&lt;&gt;0,I2466/H2466*100,"**.**")</f>
        <v>100</v>
      </c>
    </row>
    <row r="2467" spans="1:10" s="7" customFormat="1" ht="22.5">
      <c r="A2467" s="10" t="s">
        <v>468</v>
      </c>
      <c r="B2467" s="10"/>
      <c r="C2467" s="10"/>
      <c r="D2467" s="10" t="s">
        <v>598</v>
      </c>
      <c r="E2467" s="10"/>
      <c r="F2467" s="10"/>
      <c r="G2467" s="10" t="s">
        <v>599</v>
      </c>
      <c r="H2467" s="11">
        <f>+H2468</f>
        <v>3100</v>
      </c>
      <c r="I2467" s="11">
        <f>+I2468</f>
        <v>3100</v>
      </c>
      <c r="J2467" s="12">
        <f>IF(H2467&lt;&gt;0,I2467/H2467*100,"**.**")</f>
        <v>100</v>
      </c>
    </row>
    <row r="2468" spans="2:10" s="7" customFormat="1" ht="22.5">
      <c r="B2468" s="10"/>
      <c r="C2468" s="10"/>
      <c r="D2468" s="10"/>
      <c r="E2468" s="10" t="s">
        <v>1643</v>
      </c>
      <c r="F2468" s="10"/>
      <c r="G2468" s="10" t="s">
        <v>1644</v>
      </c>
      <c r="H2468" s="11">
        <f>+H2469+H2471+H2473+H2475+H2477+H2479+H2481+H2483</f>
        <v>3100</v>
      </c>
      <c r="I2468" s="11">
        <f>+I2469+I2471+I2473+I2475+I2477+I2479+I2481+I2483</f>
        <v>3100</v>
      </c>
      <c r="J2468" s="12">
        <f>IF(H2468&lt;&gt;0,I2468/H2468*100,"**.**")</f>
        <v>100</v>
      </c>
    </row>
    <row r="2469" spans="2:10" s="8" customFormat="1" ht="22.5">
      <c r="B2469" s="13"/>
      <c r="C2469" s="13"/>
      <c r="D2469" s="13"/>
      <c r="E2469" s="13"/>
      <c r="F2469" s="13" t="s">
        <v>653</v>
      </c>
      <c r="G2469" s="13" t="s">
        <v>654</v>
      </c>
      <c r="H2469" s="14">
        <f>+H2470</f>
        <v>500</v>
      </c>
      <c r="I2469" s="14">
        <f>+I2470</f>
        <v>500</v>
      </c>
      <c r="J2469" s="15">
        <f>IF(H2469&lt;&gt;0,I2469/H2469*100,"**.**")</f>
        <v>100</v>
      </c>
    </row>
    <row r="2470" spans="2:10" s="8" customFormat="1" ht="22.5">
      <c r="B2470" s="13"/>
      <c r="C2470" s="13"/>
      <c r="D2470" s="13"/>
      <c r="E2470" s="13"/>
      <c r="F2470" s="13" t="s">
        <v>653</v>
      </c>
      <c r="G2470" s="13" t="s">
        <v>654</v>
      </c>
      <c r="H2470" s="14">
        <v>500</v>
      </c>
      <c r="I2470" s="14">
        <v>500</v>
      </c>
      <c r="J2470" s="15">
        <f>IF(H2470&lt;&gt;0,I2470/H2470*100,"**.**")</f>
        <v>100</v>
      </c>
    </row>
    <row r="2471" spans="2:10" s="8" customFormat="1" ht="22.5">
      <c r="B2471" s="13"/>
      <c r="C2471" s="13"/>
      <c r="D2471" s="13"/>
      <c r="E2471" s="13"/>
      <c r="F2471" s="13" t="s">
        <v>689</v>
      </c>
      <c r="G2471" s="13" t="s">
        <v>690</v>
      </c>
      <c r="H2471" s="14">
        <f>+H2472</f>
        <v>200</v>
      </c>
      <c r="I2471" s="14">
        <f>+I2472</f>
        <v>200</v>
      </c>
      <c r="J2471" s="15">
        <f>IF(H2471&lt;&gt;0,I2471/H2471*100,"**.**")</f>
        <v>100</v>
      </c>
    </row>
    <row r="2472" spans="2:10" s="8" customFormat="1" ht="22.5">
      <c r="B2472" s="13"/>
      <c r="C2472" s="13"/>
      <c r="D2472" s="13"/>
      <c r="E2472" s="13"/>
      <c r="F2472" s="13" t="s">
        <v>689</v>
      </c>
      <c r="G2472" s="13" t="s">
        <v>690</v>
      </c>
      <c r="H2472" s="14">
        <v>200</v>
      </c>
      <c r="I2472" s="14">
        <v>200</v>
      </c>
      <c r="J2472" s="15">
        <f>IF(H2472&lt;&gt;0,I2472/H2472*100,"**.**")</f>
        <v>100</v>
      </c>
    </row>
    <row r="2473" spans="2:10" s="8" customFormat="1" ht="22.5">
      <c r="B2473" s="13"/>
      <c r="C2473" s="13"/>
      <c r="D2473" s="13"/>
      <c r="E2473" s="13"/>
      <c r="F2473" s="13" t="s">
        <v>693</v>
      </c>
      <c r="G2473" s="13" t="s">
        <v>694</v>
      </c>
      <c r="H2473" s="14">
        <f>+H2474</f>
        <v>500</v>
      </c>
      <c r="I2473" s="14">
        <f>+I2474</f>
        <v>500</v>
      </c>
      <c r="J2473" s="15">
        <f>IF(H2473&lt;&gt;0,I2473/H2473*100,"**.**")</f>
        <v>100</v>
      </c>
    </row>
    <row r="2474" spans="2:10" s="8" customFormat="1" ht="22.5">
      <c r="B2474" s="13"/>
      <c r="C2474" s="13"/>
      <c r="D2474" s="13"/>
      <c r="E2474" s="13"/>
      <c r="F2474" s="13" t="s">
        <v>693</v>
      </c>
      <c r="G2474" s="13" t="s">
        <v>694</v>
      </c>
      <c r="H2474" s="14">
        <v>500</v>
      </c>
      <c r="I2474" s="14">
        <v>500</v>
      </c>
      <c r="J2474" s="15">
        <f>IF(H2474&lt;&gt;0,I2474/H2474*100,"**.**")</f>
        <v>100</v>
      </c>
    </row>
    <row r="2475" spans="2:10" s="8" customFormat="1" ht="22.5">
      <c r="B2475" s="13"/>
      <c r="C2475" s="13"/>
      <c r="D2475" s="13"/>
      <c r="E2475" s="13"/>
      <c r="F2475" s="13" t="s">
        <v>695</v>
      </c>
      <c r="G2475" s="13" t="s">
        <v>696</v>
      </c>
      <c r="H2475" s="14">
        <f>+H2476</f>
        <v>500</v>
      </c>
      <c r="I2475" s="14">
        <f>+I2476</f>
        <v>500</v>
      </c>
      <c r="J2475" s="15">
        <f>IF(H2475&lt;&gt;0,I2475/H2475*100,"**.**")</f>
        <v>100</v>
      </c>
    </row>
    <row r="2476" spans="2:10" s="8" customFormat="1" ht="22.5">
      <c r="B2476" s="13"/>
      <c r="C2476" s="13"/>
      <c r="D2476" s="13"/>
      <c r="E2476" s="13"/>
      <c r="F2476" s="13" t="s">
        <v>695</v>
      </c>
      <c r="G2476" s="13" t="s">
        <v>696</v>
      </c>
      <c r="H2476" s="14">
        <v>500</v>
      </c>
      <c r="I2476" s="14">
        <v>500</v>
      </c>
      <c r="J2476" s="15">
        <f>IF(H2476&lt;&gt;0,I2476/H2476*100,"**.**")</f>
        <v>100</v>
      </c>
    </row>
    <row r="2477" spans="2:10" s="8" customFormat="1" ht="22.5">
      <c r="B2477" s="13"/>
      <c r="C2477" s="13"/>
      <c r="D2477" s="13"/>
      <c r="E2477" s="13"/>
      <c r="F2477" s="13" t="s">
        <v>701</v>
      </c>
      <c r="G2477" s="13" t="s">
        <v>702</v>
      </c>
      <c r="H2477" s="14">
        <f>+H2478</f>
        <v>840</v>
      </c>
      <c r="I2477" s="14">
        <f>+I2478</f>
        <v>840</v>
      </c>
      <c r="J2477" s="15">
        <f>IF(H2477&lt;&gt;0,I2477/H2477*100,"**.**")</f>
        <v>100</v>
      </c>
    </row>
    <row r="2478" spans="2:10" s="8" customFormat="1" ht="22.5">
      <c r="B2478" s="13"/>
      <c r="C2478" s="13"/>
      <c r="D2478" s="13"/>
      <c r="E2478" s="13"/>
      <c r="F2478" s="13" t="s">
        <v>701</v>
      </c>
      <c r="G2478" s="13" t="s">
        <v>702</v>
      </c>
      <c r="H2478" s="14">
        <v>840</v>
      </c>
      <c r="I2478" s="14">
        <v>840</v>
      </c>
      <c r="J2478" s="15">
        <f>IF(H2478&lt;&gt;0,I2478/H2478*100,"**.**")</f>
        <v>100</v>
      </c>
    </row>
    <row r="2479" spans="2:10" s="8" customFormat="1" ht="22.5">
      <c r="B2479" s="13"/>
      <c r="C2479" s="13"/>
      <c r="D2479" s="13"/>
      <c r="E2479" s="13"/>
      <c r="F2479" s="13" t="s">
        <v>703</v>
      </c>
      <c r="G2479" s="13" t="s">
        <v>704</v>
      </c>
      <c r="H2479" s="14">
        <f>+H2480</f>
        <v>400</v>
      </c>
      <c r="I2479" s="14">
        <f>+I2480</f>
        <v>400</v>
      </c>
      <c r="J2479" s="15">
        <f>IF(H2479&lt;&gt;0,I2479/H2479*100,"**.**")</f>
        <v>100</v>
      </c>
    </row>
    <row r="2480" spans="2:10" s="8" customFormat="1" ht="22.5">
      <c r="B2480" s="13"/>
      <c r="C2480" s="13"/>
      <c r="D2480" s="13"/>
      <c r="E2480" s="13"/>
      <c r="F2480" s="13" t="s">
        <v>703</v>
      </c>
      <c r="G2480" s="13" t="s">
        <v>704</v>
      </c>
      <c r="H2480" s="14">
        <v>400</v>
      </c>
      <c r="I2480" s="14">
        <v>400</v>
      </c>
      <c r="J2480" s="15">
        <f>IF(H2480&lt;&gt;0,I2480/H2480*100,"**.**")</f>
        <v>100</v>
      </c>
    </row>
    <row r="2481" spans="2:10" s="8" customFormat="1" ht="22.5">
      <c r="B2481" s="13"/>
      <c r="C2481" s="13"/>
      <c r="D2481" s="13"/>
      <c r="E2481" s="13"/>
      <c r="F2481" s="13" t="s">
        <v>826</v>
      </c>
      <c r="G2481" s="13" t="s">
        <v>827</v>
      </c>
      <c r="H2481" s="14">
        <f>+H2482</f>
        <v>100</v>
      </c>
      <c r="I2481" s="14">
        <f>+I2482</f>
        <v>100</v>
      </c>
      <c r="J2481" s="15">
        <f>IF(H2481&lt;&gt;0,I2481/H2481*100,"**.**")</f>
        <v>100</v>
      </c>
    </row>
    <row r="2482" spans="2:10" s="8" customFormat="1" ht="22.5">
      <c r="B2482" s="13"/>
      <c r="C2482" s="13"/>
      <c r="D2482" s="13"/>
      <c r="E2482" s="13"/>
      <c r="F2482" s="13" t="s">
        <v>826</v>
      </c>
      <c r="G2482" s="13" t="s">
        <v>827</v>
      </c>
      <c r="H2482" s="14">
        <v>100</v>
      </c>
      <c r="I2482" s="14">
        <v>100</v>
      </c>
      <c r="J2482" s="15">
        <f>IF(H2482&lt;&gt;0,I2482/H2482*100,"**.**")</f>
        <v>100</v>
      </c>
    </row>
    <row r="2483" spans="2:10" s="8" customFormat="1" ht="22.5">
      <c r="B2483" s="13"/>
      <c r="C2483" s="13"/>
      <c r="D2483" s="13"/>
      <c r="E2483" s="13"/>
      <c r="F2483" s="13" t="s">
        <v>738</v>
      </c>
      <c r="G2483" s="13" t="s">
        <v>14</v>
      </c>
      <c r="H2483" s="14">
        <f>+H2484</f>
        <v>60</v>
      </c>
      <c r="I2483" s="14">
        <f>+I2484</f>
        <v>60</v>
      </c>
      <c r="J2483" s="15">
        <f>IF(H2483&lt;&gt;0,I2483/H2483*100,"**.**")</f>
        <v>100</v>
      </c>
    </row>
    <row r="2484" spans="2:10" s="8" customFormat="1" ht="22.5">
      <c r="B2484" s="13"/>
      <c r="C2484" s="13"/>
      <c r="D2484" s="13"/>
      <c r="E2484" s="13"/>
      <c r="F2484" s="13" t="s">
        <v>738</v>
      </c>
      <c r="G2484" s="13" t="s">
        <v>14</v>
      </c>
      <c r="H2484" s="14">
        <v>60</v>
      </c>
      <c r="I2484" s="14">
        <v>60</v>
      </c>
      <c r="J2484" s="15">
        <f>IF(H2484&lt;&gt;0,I2484/H2484*100,"**.**")</f>
        <v>100</v>
      </c>
    </row>
    <row r="2485" spans="2:10" s="7" customFormat="1" ht="22.5">
      <c r="B2485" s="10"/>
      <c r="C2485" s="10" t="s">
        <v>158</v>
      </c>
      <c r="D2485" s="10"/>
      <c r="E2485" s="10"/>
      <c r="F2485" s="10"/>
      <c r="G2485" s="10" t="s">
        <v>159</v>
      </c>
      <c r="H2485" s="11">
        <f>+H2486</f>
        <v>1000</v>
      </c>
      <c r="I2485" s="11">
        <f>+I2486</f>
        <v>1000</v>
      </c>
      <c r="J2485" s="12">
        <f>IF(H2485&lt;&gt;0,I2485/H2485*100,"**.**")</f>
        <v>100</v>
      </c>
    </row>
    <row r="2486" spans="2:10" s="7" customFormat="1" ht="22.5">
      <c r="B2486" s="10"/>
      <c r="C2486" s="10" t="s">
        <v>1040</v>
      </c>
      <c r="D2486" s="10"/>
      <c r="E2486" s="10"/>
      <c r="F2486" s="10"/>
      <c r="G2486" s="10" t="s">
        <v>1041</v>
      </c>
      <c r="H2486" s="11">
        <f>+H2487</f>
        <v>1000</v>
      </c>
      <c r="I2486" s="11">
        <f>+I2487</f>
        <v>1000</v>
      </c>
      <c r="J2486" s="12">
        <f>IF(H2486&lt;&gt;0,I2486/H2486*100,"**.**")</f>
        <v>100</v>
      </c>
    </row>
    <row r="2487" spans="2:10" s="8" customFormat="1" ht="22.5">
      <c r="B2487" s="13"/>
      <c r="C2487" s="13" t="s">
        <v>1042</v>
      </c>
      <c r="D2487" s="13"/>
      <c r="E2487" s="13"/>
      <c r="F2487" s="13"/>
      <c r="G2487" s="13" t="s">
        <v>1043</v>
      </c>
      <c r="H2487" s="14">
        <f>+H2488</f>
        <v>1000</v>
      </c>
      <c r="I2487" s="14">
        <f>+I2488</f>
        <v>1000</v>
      </c>
      <c r="J2487" s="15">
        <f>IF(H2487&lt;&gt;0,I2487/H2487*100,"**.**")</f>
        <v>100</v>
      </c>
    </row>
    <row r="2488" spans="1:10" s="7" customFormat="1" ht="22.5">
      <c r="A2488" s="10" t="s">
        <v>469</v>
      </c>
      <c r="B2488" s="10"/>
      <c r="C2488" s="10"/>
      <c r="D2488" s="10" t="s">
        <v>1274</v>
      </c>
      <c r="E2488" s="10"/>
      <c r="F2488" s="10"/>
      <c r="G2488" s="10" t="s">
        <v>1275</v>
      </c>
      <c r="H2488" s="11">
        <f>+H2489</f>
        <v>1000</v>
      </c>
      <c r="I2488" s="11">
        <f>+I2489</f>
        <v>1000</v>
      </c>
      <c r="J2488" s="12">
        <f>IF(H2488&lt;&gt;0,I2488/H2488*100,"**.**")</f>
        <v>100</v>
      </c>
    </row>
    <row r="2489" spans="2:10" s="7" customFormat="1" ht="22.5">
      <c r="B2489" s="10"/>
      <c r="C2489" s="10"/>
      <c r="D2489" s="10"/>
      <c r="E2489" s="10" t="s">
        <v>1287</v>
      </c>
      <c r="F2489" s="10"/>
      <c r="G2489" s="10" t="s">
        <v>1288</v>
      </c>
      <c r="H2489" s="11">
        <f>+H2490</f>
        <v>1000</v>
      </c>
      <c r="I2489" s="11">
        <f>+I2490</f>
        <v>1000</v>
      </c>
      <c r="J2489" s="12">
        <f>IF(H2489&lt;&gt;0,I2489/H2489*100,"**.**")</f>
        <v>100</v>
      </c>
    </row>
    <row r="2490" spans="2:10" s="8" customFormat="1" ht="22.5">
      <c r="B2490" s="13"/>
      <c r="C2490" s="13"/>
      <c r="D2490" s="13"/>
      <c r="E2490" s="13"/>
      <c r="F2490" s="13" t="s">
        <v>701</v>
      </c>
      <c r="G2490" s="13" t="s">
        <v>702</v>
      </c>
      <c r="H2490" s="14">
        <f>+H2491</f>
        <v>1000</v>
      </c>
      <c r="I2490" s="14">
        <f>+I2491</f>
        <v>1000</v>
      </c>
      <c r="J2490" s="15">
        <f>IF(H2490&lt;&gt;0,I2490/H2490*100,"**.**")</f>
        <v>100</v>
      </c>
    </row>
    <row r="2491" spans="2:10" s="8" customFormat="1" ht="22.5">
      <c r="B2491" s="13"/>
      <c r="C2491" s="13"/>
      <c r="D2491" s="13"/>
      <c r="E2491" s="13"/>
      <c r="F2491" s="13" t="s">
        <v>701</v>
      </c>
      <c r="G2491" s="13" t="s">
        <v>702</v>
      </c>
      <c r="H2491" s="14">
        <v>1000</v>
      </c>
      <c r="I2491" s="14">
        <v>1000</v>
      </c>
      <c r="J2491" s="15">
        <f>IF(H2491&lt;&gt;0,I2491/H2491*100,"**.**")</f>
        <v>100</v>
      </c>
    </row>
    <row r="2492" spans="2:10" s="7" customFormat="1" ht="22.5">
      <c r="B2492" s="10" t="s">
        <v>642</v>
      </c>
      <c r="C2492" s="10"/>
      <c r="D2492" s="10"/>
      <c r="E2492" s="10"/>
      <c r="F2492" s="10"/>
      <c r="G2492" s="10" t="s">
        <v>643</v>
      </c>
      <c r="H2492" s="11">
        <f>+H2493</f>
        <v>1648</v>
      </c>
      <c r="I2492" s="11">
        <f>+I2493</f>
        <v>1648</v>
      </c>
      <c r="J2492" s="12">
        <f>IF(H2492&lt;&gt;0,I2492/H2492*100,"**.**")</f>
        <v>100</v>
      </c>
    </row>
    <row r="2493" spans="2:10" s="7" customFormat="1" ht="22.5">
      <c r="B2493" s="10"/>
      <c r="C2493" s="10" t="s">
        <v>433</v>
      </c>
      <c r="D2493" s="10"/>
      <c r="E2493" s="10"/>
      <c r="F2493" s="10"/>
      <c r="G2493" s="10" t="s">
        <v>434</v>
      </c>
      <c r="H2493" s="11">
        <f>+H2494</f>
        <v>1648</v>
      </c>
      <c r="I2493" s="11">
        <f>+I2494</f>
        <v>1648</v>
      </c>
      <c r="J2493" s="12">
        <f>IF(H2493&lt;&gt;0,I2493/H2493*100,"**.**")</f>
        <v>100</v>
      </c>
    </row>
    <row r="2494" spans="2:10" s="7" customFormat="1" ht="22.5">
      <c r="B2494" s="10"/>
      <c r="C2494" s="10" t="s">
        <v>1199</v>
      </c>
      <c r="D2494" s="10"/>
      <c r="E2494" s="10"/>
      <c r="F2494" s="10"/>
      <c r="G2494" s="10" t="s">
        <v>1200</v>
      </c>
      <c r="H2494" s="11">
        <f>+H2495</f>
        <v>1648</v>
      </c>
      <c r="I2494" s="11">
        <f>+I2495</f>
        <v>1648</v>
      </c>
      <c r="J2494" s="12">
        <f>IF(H2494&lt;&gt;0,I2494/H2494*100,"**.**")</f>
        <v>100</v>
      </c>
    </row>
    <row r="2495" spans="2:10" s="8" customFormat="1" ht="22.5">
      <c r="B2495" s="13"/>
      <c r="C2495" s="13" t="s">
        <v>1201</v>
      </c>
      <c r="D2495" s="13"/>
      <c r="E2495" s="13"/>
      <c r="F2495" s="13"/>
      <c r="G2495" s="13" t="s">
        <v>1202</v>
      </c>
      <c r="H2495" s="14">
        <f>+H2496</f>
        <v>1648</v>
      </c>
      <c r="I2495" s="14">
        <f>+I2496</f>
        <v>1648</v>
      </c>
      <c r="J2495" s="15">
        <f>IF(H2495&lt;&gt;0,I2495/H2495*100,"**.**")</f>
        <v>100</v>
      </c>
    </row>
    <row r="2496" spans="1:10" s="7" customFormat="1" ht="22.5">
      <c r="A2496" s="10" t="s">
        <v>470</v>
      </c>
      <c r="B2496" s="10"/>
      <c r="C2496" s="10"/>
      <c r="D2496" s="10" t="s">
        <v>644</v>
      </c>
      <c r="E2496" s="10"/>
      <c r="F2496" s="10"/>
      <c r="G2496" s="10" t="s">
        <v>645</v>
      </c>
      <c r="H2496" s="11">
        <f>+H2497</f>
        <v>1648</v>
      </c>
      <c r="I2496" s="11">
        <f>+I2497</f>
        <v>1648</v>
      </c>
      <c r="J2496" s="12">
        <f>IF(H2496&lt;&gt;0,I2496/H2496*100,"**.**")</f>
        <v>100</v>
      </c>
    </row>
    <row r="2497" spans="2:10" s="7" customFormat="1" ht="22.5">
      <c r="B2497" s="10"/>
      <c r="C2497" s="10"/>
      <c r="D2497" s="10"/>
      <c r="E2497" s="10" t="s">
        <v>1645</v>
      </c>
      <c r="F2497" s="10"/>
      <c r="G2497" s="10" t="s">
        <v>1646</v>
      </c>
      <c r="H2497" s="11">
        <f>+H2498</f>
        <v>1648</v>
      </c>
      <c r="I2497" s="11">
        <f>+I2498</f>
        <v>1648</v>
      </c>
      <c r="J2497" s="12">
        <f>IF(H2497&lt;&gt;0,I2497/H2497*100,"**.**")</f>
        <v>100</v>
      </c>
    </row>
    <row r="2498" spans="2:10" s="8" customFormat="1" ht="22.5">
      <c r="B2498" s="13"/>
      <c r="C2498" s="13"/>
      <c r="D2498" s="13"/>
      <c r="E2498" s="13"/>
      <c r="F2498" s="13" t="s">
        <v>806</v>
      </c>
      <c r="G2498" s="13" t="s">
        <v>807</v>
      </c>
      <c r="H2498" s="14">
        <f>+H2499</f>
        <v>1648</v>
      </c>
      <c r="I2498" s="14">
        <f>+I2499</f>
        <v>1648</v>
      </c>
      <c r="J2498" s="15">
        <f>IF(H2498&lt;&gt;0,I2498/H2498*100,"**.**")</f>
        <v>100</v>
      </c>
    </row>
    <row r="2499" spans="2:10" s="8" customFormat="1" ht="22.5">
      <c r="B2499" s="13"/>
      <c r="C2499" s="13"/>
      <c r="D2499" s="13"/>
      <c r="E2499" s="13"/>
      <c r="F2499" s="13" t="s">
        <v>806</v>
      </c>
      <c r="G2499" s="13" t="s">
        <v>807</v>
      </c>
      <c r="H2499" s="14">
        <v>1648</v>
      </c>
      <c r="I2499" s="14">
        <v>1648</v>
      </c>
      <c r="J2499" s="15">
        <f>IF(H2499&lt;&gt;0,I2499/H2499*100,"**.**")</f>
        <v>100</v>
      </c>
    </row>
    <row r="2500" spans="2:10" s="7" customFormat="1" ht="22.5">
      <c r="B2500" s="10" t="s">
        <v>600</v>
      </c>
      <c r="C2500" s="10"/>
      <c r="D2500" s="10"/>
      <c r="E2500" s="10"/>
      <c r="F2500" s="10"/>
      <c r="G2500" s="10" t="s">
        <v>601</v>
      </c>
      <c r="H2500" s="11">
        <f>+H2501</f>
        <v>180000</v>
      </c>
      <c r="I2500" s="11">
        <f>+I2501</f>
        <v>180000</v>
      </c>
      <c r="J2500" s="12">
        <f>IF(H2500&lt;&gt;0,I2500/H2500*100,"**.**")</f>
        <v>100</v>
      </c>
    </row>
    <row r="2501" spans="2:10" s="7" customFormat="1" ht="22.5">
      <c r="B2501" s="10"/>
      <c r="C2501" s="10" t="s">
        <v>342</v>
      </c>
      <c r="D2501" s="10"/>
      <c r="E2501" s="10"/>
      <c r="F2501" s="10"/>
      <c r="G2501" s="10" t="s">
        <v>343</v>
      </c>
      <c r="H2501" s="11">
        <f>+H2502</f>
        <v>180000</v>
      </c>
      <c r="I2501" s="11">
        <f>+I2502</f>
        <v>180000</v>
      </c>
      <c r="J2501" s="12">
        <f>IF(H2501&lt;&gt;0,I2501/H2501*100,"**.**")</f>
        <v>100</v>
      </c>
    </row>
    <row r="2502" spans="2:10" s="7" customFormat="1" ht="22.5">
      <c r="B2502" s="10"/>
      <c r="C2502" s="10" t="s">
        <v>1256</v>
      </c>
      <c r="D2502" s="10"/>
      <c r="E2502" s="10"/>
      <c r="F2502" s="10"/>
      <c r="G2502" s="10" t="s">
        <v>1257</v>
      </c>
      <c r="H2502" s="11">
        <f>+H2503</f>
        <v>180000</v>
      </c>
      <c r="I2502" s="11">
        <f>+I2503</f>
        <v>180000</v>
      </c>
      <c r="J2502" s="12">
        <f>IF(H2502&lt;&gt;0,I2502/H2502*100,"**.**")</f>
        <v>100</v>
      </c>
    </row>
    <row r="2503" spans="2:10" s="8" customFormat="1" ht="22.5">
      <c r="B2503" s="13"/>
      <c r="C2503" s="13" t="s">
        <v>1276</v>
      </c>
      <c r="D2503" s="13"/>
      <c r="E2503" s="13"/>
      <c r="F2503" s="13"/>
      <c r="G2503" s="13" t="s">
        <v>1277</v>
      </c>
      <c r="H2503" s="14">
        <f>+H2504</f>
        <v>180000</v>
      </c>
      <c r="I2503" s="14">
        <f>+I2504</f>
        <v>180000</v>
      </c>
      <c r="J2503" s="15">
        <f>IF(H2503&lt;&gt;0,I2503/H2503*100,"**.**")</f>
        <v>100</v>
      </c>
    </row>
    <row r="2504" spans="1:10" s="7" customFormat="1" ht="22.5">
      <c r="A2504" s="10" t="s">
        <v>471</v>
      </c>
      <c r="B2504" s="10"/>
      <c r="C2504" s="10"/>
      <c r="D2504" s="10" t="s">
        <v>602</v>
      </c>
      <c r="E2504" s="10"/>
      <c r="F2504" s="10"/>
      <c r="G2504" s="10" t="s">
        <v>914</v>
      </c>
      <c r="H2504" s="11">
        <f>+H2505</f>
        <v>180000</v>
      </c>
      <c r="I2504" s="11">
        <f>+I2505</f>
        <v>180000</v>
      </c>
      <c r="J2504" s="12">
        <f>IF(H2504&lt;&gt;0,I2504/H2504*100,"**.**")</f>
        <v>100</v>
      </c>
    </row>
    <row r="2505" spans="2:10" s="7" customFormat="1" ht="22.5">
      <c r="B2505" s="10"/>
      <c r="C2505" s="10"/>
      <c r="D2505" s="10"/>
      <c r="E2505" s="10" t="s">
        <v>1647</v>
      </c>
      <c r="F2505" s="10"/>
      <c r="G2505" s="10" t="s">
        <v>1648</v>
      </c>
      <c r="H2505" s="11">
        <f>+H2506</f>
        <v>180000</v>
      </c>
      <c r="I2505" s="11">
        <f>+I2506</f>
        <v>180000</v>
      </c>
      <c r="J2505" s="12">
        <f>IF(H2505&lt;&gt;0,I2505/H2505*100,"**.**")</f>
        <v>100</v>
      </c>
    </row>
    <row r="2506" spans="2:10" s="8" customFormat="1" ht="22.5">
      <c r="B2506" s="13"/>
      <c r="C2506" s="13"/>
      <c r="D2506" s="13"/>
      <c r="E2506" s="13"/>
      <c r="F2506" s="13" t="s">
        <v>773</v>
      </c>
      <c r="G2506" s="13" t="s">
        <v>774</v>
      </c>
      <c r="H2506" s="14">
        <f>+H2507</f>
        <v>180000</v>
      </c>
      <c r="I2506" s="14">
        <f>+I2507</f>
        <v>180000</v>
      </c>
      <c r="J2506" s="15">
        <f>IF(H2506&lt;&gt;0,I2506/H2506*100,"**.**")</f>
        <v>100</v>
      </c>
    </row>
    <row r="2507" spans="2:10" s="8" customFormat="1" ht="22.5">
      <c r="B2507" s="13"/>
      <c r="C2507" s="13"/>
      <c r="D2507" s="13"/>
      <c r="E2507" s="13"/>
      <c r="F2507" s="13" t="s">
        <v>773</v>
      </c>
      <c r="G2507" s="13" t="s">
        <v>774</v>
      </c>
      <c r="H2507" s="14">
        <v>180000</v>
      </c>
      <c r="I2507" s="14">
        <v>180000</v>
      </c>
      <c r="J2507" s="15">
        <f>IF(H2507&lt;&gt;0,I2507/H2507*100,"**.**")</f>
        <v>100</v>
      </c>
    </row>
    <row r="2508" spans="2:10" s="7" customFormat="1" ht="22.5">
      <c r="B2508" s="10" t="s">
        <v>603</v>
      </c>
      <c r="C2508" s="10"/>
      <c r="D2508" s="10"/>
      <c r="E2508" s="10"/>
      <c r="F2508" s="10"/>
      <c r="G2508" s="10" t="s">
        <v>604</v>
      </c>
      <c r="H2508" s="11">
        <f>+H2509</f>
        <v>97687.82</v>
      </c>
      <c r="I2508" s="11">
        <f>+I2509</f>
        <v>97687.82</v>
      </c>
      <c r="J2508" s="12">
        <f>IF(H2508&lt;&gt;0,I2508/H2508*100,"**.**")</f>
        <v>100</v>
      </c>
    </row>
    <row r="2509" spans="2:10" s="7" customFormat="1" ht="22.5">
      <c r="B2509" s="10"/>
      <c r="C2509" s="10" t="s">
        <v>389</v>
      </c>
      <c r="D2509" s="10"/>
      <c r="E2509" s="10"/>
      <c r="F2509" s="10"/>
      <c r="G2509" s="10" t="s">
        <v>390</v>
      </c>
      <c r="H2509" s="11">
        <f>+H2510</f>
        <v>97687.82</v>
      </c>
      <c r="I2509" s="11">
        <f>+I2510</f>
        <v>97687.82</v>
      </c>
      <c r="J2509" s="12">
        <f>IF(H2509&lt;&gt;0,I2509/H2509*100,"**.**")</f>
        <v>100</v>
      </c>
    </row>
    <row r="2510" spans="2:10" s="7" customFormat="1" ht="22.5">
      <c r="B2510" s="10"/>
      <c r="C2510" s="10" t="s">
        <v>1157</v>
      </c>
      <c r="D2510" s="10"/>
      <c r="E2510" s="10"/>
      <c r="F2510" s="10"/>
      <c r="G2510" s="10" t="s">
        <v>1158</v>
      </c>
      <c r="H2510" s="11">
        <f>+H2511</f>
        <v>97687.82</v>
      </c>
      <c r="I2510" s="11">
        <f>+I2511</f>
        <v>97687.82</v>
      </c>
      <c r="J2510" s="12">
        <f>IF(H2510&lt;&gt;0,I2510/H2510*100,"**.**")</f>
        <v>100</v>
      </c>
    </row>
    <row r="2511" spans="2:10" s="8" customFormat="1" ht="22.5">
      <c r="B2511" s="13"/>
      <c r="C2511" s="13" t="s">
        <v>1167</v>
      </c>
      <c r="D2511" s="13"/>
      <c r="E2511" s="13"/>
      <c r="F2511" s="13"/>
      <c r="G2511" s="13" t="s">
        <v>1168</v>
      </c>
      <c r="H2511" s="14">
        <f>+H2512</f>
        <v>97687.82</v>
      </c>
      <c r="I2511" s="14">
        <f>+I2512</f>
        <v>97687.82</v>
      </c>
      <c r="J2511" s="15">
        <f>IF(H2511&lt;&gt;0,I2511/H2511*100,"**.**")</f>
        <v>100</v>
      </c>
    </row>
    <row r="2512" spans="1:10" s="7" customFormat="1" ht="22.5">
      <c r="A2512" s="10" t="s">
        <v>472</v>
      </c>
      <c r="B2512" s="10"/>
      <c r="C2512" s="10"/>
      <c r="D2512" s="10" t="s">
        <v>605</v>
      </c>
      <c r="E2512" s="10"/>
      <c r="F2512" s="10"/>
      <c r="G2512" s="10" t="s">
        <v>606</v>
      </c>
      <c r="H2512" s="11">
        <f>+H2513</f>
        <v>97687.82</v>
      </c>
      <c r="I2512" s="11">
        <f>+I2513</f>
        <v>97687.82</v>
      </c>
      <c r="J2512" s="12">
        <f>IF(H2512&lt;&gt;0,I2512/H2512*100,"**.**")</f>
        <v>100</v>
      </c>
    </row>
    <row r="2513" spans="2:10" s="7" customFormat="1" ht="22.5">
      <c r="B2513" s="10"/>
      <c r="C2513" s="10"/>
      <c r="D2513" s="10"/>
      <c r="E2513" s="10" t="s">
        <v>1649</v>
      </c>
      <c r="F2513" s="10"/>
      <c r="G2513" s="10" t="s">
        <v>1650</v>
      </c>
      <c r="H2513" s="11">
        <f>+H2514</f>
        <v>97687.82</v>
      </c>
      <c r="I2513" s="11">
        <f>+I2514</f>
        <v>97687.82</v>
      </c>
      <c r="J2513" s="12">
        <f>IF(H2513&lt;&gt;0,I2513/H2513*100,"**.**")</f>
        <v>100</v>
      </c>
    </row>
    <row r="2514" spans="2:10" s="8" customFormat="1" ht="22.5">
      <c r="B2514" s="13"/>
      <c r="C2514" s="13"/>
      <c r="D2514" s="13"/>
      <c r="E2514" s="13"/>
      <c r="F2514" s="13" t="s">
        <v>739</v>
      </c>
      <c r="G2514" s="13" t="s">
        <v>740</v>
      </c>
      <c r="H2514" s="14">
        <f>+H2515</f>
        <v>97687.82</v>
      </c>
      <c r="I2514" s="14">
        <f>+I2515</f>
        <v>97687.82</v>
      </c>
      <c r="J2514" s="15">
        <f>IF(H2514&lt;&gt;0,I2514/H2514*100,"**.**")</f>
        <v>100</v>
      </c>
    </row>
    <row r="2515" spans="2:10" s="8" customFormat="1" ht="22.5">
      <c r="B2515" s="13"/>
      <c r="C2515" s="13"/>
      <c r="D2515" s="13"/>
      <c r="E2515" s="13"/>
      <c r="F2515" s="13" t="s">
        <v>739</v>
      </c>
      <c r="G2515" s="13" t="s">
        <v>740</v>
      </c>
      <c r="H2515" s="14">
        <v>97687.82</v>
      </c>
      <c r="I2515" s="14">
        <v>97687.82</v>
      </c>
      <c r="J2515" s="15">
        <f>IF(H2515&lt;&gt;0,I2515/H2515*100,"**.**")</f>
        <v>100</v>
      </c>
    </row>
    <row r="2516" spans="2:10" s="8" customFormat="1" ht="22.5">
      <c r="B2516" s="13"/>
      <c r="C2516" s="13"/>
      <c r="D2516" s="13"/>
      <c r="E2516" s="13"/>
      <c r="F2516" s="13"/>
      <c r="G2516" s="13"/>
      <c r="H2516" s="14"/>
      <c r="I2516" s="14"/>
      <c r="J2516" s="14"/>
    </row>
    <row r="2517" spans="2:10" s="19" customFormat="1" ht="22.5">
      <c r="B2517" s="17"/>
      <c r="C2517" s="17"/>
      <c r="D2517" s="17"/>
      <c r="E2517" s="17"/>
      <c r="F2517" s="17"/>
      <c r="G2517" s="17"/>
      <c r="H2517" s="18">
        <f>+H3+H100+H108+H152+H1556+H2492+H2500+H2508</f>
        <v>19974659.369999997</v>
      </c>
      <c r="I2517" s="18">
        <f>+I3+I100+I108+I152+I1556+I2492+I2500+I2508</f>
        <v>19974659.369999997</v>
      </c>
      <c r="J2517" s="16">
        <f>IF(H2517&lt;&gt;0,I2517/H2517*100,"**.**")</f>
        <v>100</v>
      </c>
    </row>
  </sheetData>
  <sheetProtection/>
  <printOptions/>
  <pageMargins left="0.7480314960629921" right="0.2362204724409449" top="0.7086614173228347" bottom="0.984251968503937" header="0" footer="0.5511811023622047"/>
  <pageSetup firstPageNumber="1" useFirstPageNumber="1" horizontalDpi="600" verticalDpi="600" orientation="portrait" paperSize="9" scale="40" r:id="rId1"/>
  <headerFooter alignWithMargins="0">
    <oddFooter>&amp;R&amp;"Arial CE,Krepko"&amp;14&amp;P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fin07</dc:creator>
  <cp:keywords/>
  <dc:description/>
  <cp:lastModifiedBy> </cp:lastModifiedBy>
  <cp:lastPrinted>2011-09-20T09:00:58Z</cp:lastPrinted>
  <dcterms:created xsi:type="dcterms:W3CDTF">2008-02-12T10:44:31Z</dcterms:created>
  <dcterms:modified xsi:type="dcterms:W3CDTF">2011-09-20T09:01:02Z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